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LOG\Finans\"/>
    </mc:Choice>
  </mc:AlternateContent>
  <bookViews>
    <workbookView xWindow="240" yWindow="45" windowWidth="14820" windowHeight="8130"/>
  </bookViews>
  <sheets>
    <sheet name="YardımcıSütunlarla" sheetId="1" r:id="rId1"/>
    <sheet name="Tek Formül" sheetId="2" r:id="rId2"/>
  </sheets>
  <calcPr calcId="162913"/>
</workbook>
</file>

<file path=xl/calcChain.xml><?xml version="1.0" encoding="utf-8"?>
<calcChain xmlns="http://schemas.openxmlformats.org/spreadsheetml/2006/main">
  <c r="L2" i="1" l="1"/>
  <c r="G1" i="1" l="1"/>
  <c r="G1" i="2"/>
  <c r="K4" i="2"/>
  <c r="D2" i="2"/>
  <c r="J5" i="1"/>
  <c r="K5" i="1"/>
  <c r="O5" i="1" l="1"/>
  <c r="N5" i="1"/>
  <c r="U7" i="2"/>
  <c r="U23" i="2"/>
  <c r="U39" i="2"/>
  <c r="V12" i="2"/>
  <c r="U19" i="2"/>
  <c r="V28" i="2"/>
  <c r="U35" i="2"/>
  <c r="V44" i="2"/>
  <c r="V32" i="2"/>
  <c r="U15" i="2"/>
  <c r="V24" i="2"/>
  <c r="U31" i="2"/>
  <c r="V40" i="2"/>
  <c r="U47" i="2"/>
  <c r="V16" i="2"/>
  <c r="V49" i="2"/>
  <c r="V8" i="2"/>
  <c r="U11" i="2"/>
  <c r="V20" i="2"/>
  <c r="U27" i="2"/>
  <c r="V36" i="2"/>
  <c r="U43" i="2"/>
  <c r="U5" i="2"/>
  <c r="U6" i="2"/>
  <c r="U10" i="2"/>
  <c r="U14" i="2"/>
  <c r="U18" i="2"/>
  <c r="U22" i="2"/>
  <c r="U26" i="2"/>
  <c r="U30" i="2"/>
  <c r="U34" i="2"/>
  <c r="U38" i="2"/>
  <c r="U42" i="2"/>
  <c r="U46" i="2"/>
  <c r="U50" i="2"/>
  <c r="U52" i="2"/>
  <c r="U9" i="2"/>
  <c r="U13" i="2"/>
  <c r="U17" i="2"/>
  <c r="U21" i="2"/>
  <c r="U25" i="2"/>
  <c r="U29" i="2"/>
  <c r="U33" i="2"/>
  <c r="U37" i="2"/>
  <c r="U41" i="2"/>
  <c r="U45" i="2"/>
  <c r="U49" i="2"/>
  <c r="V48" i="2"/>
  <c r="U8" i="2"/>
  <c r="U12" i="2"/>
  <c r="U16" i="2"/>
  <c r="U20" i="2"/>
  <c r="U24" i="2"/>
  <c r="U28" i="2"/>
  <c r="U32" i="2"/>
  <c r="U36" i="2"/>
  <c r="U40" i="2"/>
  <c r="U44" i="2"/>
  <c r="U48" i="2"/>
  <c r="U51" i="2"/>
  <c r="U53" i="2"/>
  <c r="G7" i="1"/>
  <c r="D3" i="2"/>
  <c r="D19" i="2"/>
  <c r="D35" i="2"/>
  <c r="D14" i="2"/>
  <c r="D4" i="2"/>
  <c r="D20" i="2"/>
  <c r="D36" i="2"/>
  <c r="D6" i="2"/>
  <c r="D5" i="2"/>
  <c r="D21" i="2"/>
  <c r="D37" i="2"/>
  <c r="D10" i="2"/>
  <c r="D47" i="2"/>
  <c r="D16" i="2"/>
  <c r="D48" i="2"/>
  <c r="D33" i="2"/>
  <c r="D7" i="2"/>
  <c r="D23" i="2"/>
  <c r="D39" i="2"/>
  <c r="D26" i="2"/>
  <c r="D8" i="2"/>
  <c r="D24" i="2"/>
  <c r="D40" i="2"/>
  <c r="D18" i="2"/>
  <c r="D9" i="2"/>
  <c r="D25" i="2"/>
  <c r="D41" i="2"/>
  <c r="D22" i="2"/>
  <c r="D31" i="2"/>
  <c r="D50" i="2"/>
  <c r="D46" i="2"/>
  <c r="D49" i="2"/>
  <c r="D11" i="2"/>
  <c r="D27" i="2"/>
  <c r="D43" i="2"/>
  <c r="D38" i="2"/>
  <c r="D12" i="2"/>
  <c r="D28" i="2"/>
  <c r="D44" i="2"/>
  <c r="D34" i="2"/>
  <c r="D13" i="2"/>
  <c r="D29" i="2"/>
  <c r="D45" i="2"/>
  <c r="D30" i="2"/>
  <c r="D15" i="2"/>
  <c r="D32" i="2"/>
  <c r="D17" i="2"/>
  <c r="D42" i="2"/>
  <c r="L43" i="1"/>
  <c r="L39" i="1"/>
  <c r="L35" i="1"/>
  <c r="L31" i="1"/>
  <c r="L27" i="1"/>
  <c r="L23" i="1"/>
  <c r="L19" i="1"/>
  <c r="L15" i="1"/>
  <c r="L11" i="1"/>
  <c r="L7" i="1"/>
  <c r="J22" i="1"/>
  <c r="J23" i="1"/>
  <c r="J24" i="1"/>
  <c r="J19" i="1"/>
  <c r="J26" i="1"/>
  <c r="J27" i="1"/>
  <c r="J28" i="1"/>
  <c r="J51" i="1"/>
  <c r="J46" i="1"/>
  <c r="J47" i="1"/>
  <c r="J48" i="1"/>
  <c r="J35" i="1"/>
  <c r="K19" i="1"/>
  <c r="K51" i="1"/>
  <c r="K44" i="1"/>
  <c r="K16" i="1"/>
  <c r="K48" i="1"/>
  <c r="K34" i="1"/>
  <c r="K37" i="1"/>
  <c r="K7" i="1"/>
  <c r="K39" i="1"/>
  <c r="K41" i="1"/>
  <c r="K12" i="1"/>
  <c r="K25" i="1"/>
  <c r="K30" i="1"/>
  <c r="L48" i="1"/>
  <c r="L40" i="1"/>
  <c r="L24" i="1"/>
  <c r="L12" i="1"/>
  <c r="J6" i="1"/>
  <c r="J10" i="1"/>
  <c r="J12" i="1"/>
  <c r="J31" i="1"/>
  <c r="K11" i="1"/>
  <c r="K40" i="1"/>
  <c r="K26" i="1"/>
  <c r="K13" i="1"/>
  <c r="L50" i="1"/>
  <c r="L46" i="1"/>
  <c r="L42" i="1"/>
  <c r="L38" i="1"/>
  <c r="L34" i="1"/>
  <c r="L30" i="1"/>
  <c r="L26" i="1"/>
  <c r="L22" i="1"/>
  <c r="L18" i="1"/>
  <c r="L14" i="1"/>
  <c r="L10" i="1"/>
  <c r="L6" i="1"/>
  <c r="J38" i="1"/>
  <c r="J39" i="1"/>
  <c r="J40" i="1"/>
  <c r="J49" i="1"/>
  <c r="J42" i="1"/>
  <c r="J43" i="1"/>
  <c r="J44" i="1"/>
  <c r="J36" i="1"/>
  <c r="J41" i="1"/>
  <c r="J37" i="1"/>
  <c r="J33" i="1"/>
  <c r="J20" i="1"/>
  <c r="K27" i="1"/>
  <c r="K45" i="1"/>
  <c r="K6" i="1"/>
  <c r="K24" i="1"/>
  <c r="K10" i="1"/>
  <c r="K42" i="1"/>
  <c r="K20" i="1"/>
  <c r="K15" i="1"/>
  <c r="K47" i="1"/>
  <c r="K21" i="1"/>
  <c r="K36" i="1"/>
  <c r="K28" i="1"/>
  <c r="K14" i="1"/>
  <c r="L52" i="1"/>
  <c r="L36" i="1"/>
  <c r="L28" i="1"/>
  <c r="L16" i="1"/>
  <c r="J7" i="1"/>
  <c r="J34" i="1"/>
  <c r="J53" i="1"/>
  <c r="J32" i="1"/>
  <c r="K43" i="1"/>
  <c r="K8" i="1"/>
  <c r="K29" i="1"/>
  <c r="K31" i="1"/>
  <c r="K46" i="1"/>
  <c r="L45" i="1"/>
  <c r="L41" i="1"/>
  <c r="L37" i="1"/>
  <c r="L33" i="1"/>
  <c r="L29" i="1"/>
  <c r="L25" i="1"/>
  <c r="L21" i="1"/>
  <c r="L17" i="1"/>
  <c r="L13" i="1"/>
  <c r="L9" i="1"/>
  <c r="L5" i="1"/>
  <c r="J17" i="1"/>
  <c r="J9" i="1"/>
  <c r="J13" i="1"/>
  <c r="J52" i="1"/>
  <c r="J29" i="1"/>
  <c r="J21" i="1"/>
  <c r="J25" i="1"/>
  <c r="J14" i="1"/>
  <c r="J15" i="1"/>
  <c r="J16" i="1"/>
  <c r="J18" i="1"/>
  <c r="J45" i="1"/>
  <c r="K35" i="1"/>
  <c r="K52" i="1"/>
  <c r="K38" i="1"/>
  <c r="K32" i="1"/>
  <c r="K18" i="1"/>
  <c r="K50" i="1"/>
  <c r="K22" i="1"/>
  <c r="K23" i="1"/>
  <c r="K9" i="1"/>
  <c r="K53" i="1"/>
  <c r="L44" i="1"/>
  <c r="L32" i="1"/>
  <c r="L20" i="1"/>
  <c r="L8" i="1"/>
  <c r="J8" i="1"/>
  <c r="J11" i="1"/>
  <c r="J30" i="1"/>
  <c r="J50" i="1"/>
  <c r="K17" i="1"/>
  <c r="K33" i="1"/>
  <c r="K49" i="1"/>
  <c r="L51" i="1"/>
  <c r="P51" i="1" l="1"/>
  <c r="O49" i="1"/>
  <c r="O33" i="1"/>
  <c r="O17" i="1"/>
  <c r="N50" i="1"/>
  <c r="N30" i="1"/>
  <c r="N11" i="1"/>
  <c r="N8" i="1"/>
  <c r="P8" i="1"/>
  <c r="P20" i="1"/>
  <c r="P32" i="1"/>
  <c r="P44" i="1"/>
  <c r="O53" i="1"/>
  <c r="O9" i="1"/>
  <c r="O23" i="1"/>
  <c r="O22" i="1"/>
  <c r="O50" i="1"/>
  <c r="O18" i="1"/>
  <c r="O32" i="1"/>
  <c r="O38" i="1"/>
  <c r="O52" i="1"/>
  <c r="O35" i="1"/>
  <c r="N45" i="1"/>
  <c r="N18" i="1"/>
  <c r="N16" i="1"/>
  <c r="N15" i="1"/>
  <c r="N14" i="1"/>
  <c r="N25" i="1"/>
  <c r="N21" i="1"/>
  <c r="N29" i="1"/>
  <c r="N52" i="1"/>
  <c r="N13" i="1"/>
  <c r="N9" i="1"/>
  <c r="N17" i="1"/>
  <c r="P9" i="1"/>
  <c r="P13" i="1"/>
  <c r="P17" i="1"/>
  <c r="P21" i="1"/>
  <c r="P25" i="1"/>
  <c r="P29" i="1"/>
  <c r="P33" i="1"/>
  <c r="P37" i="1"/>
  <c r="P41" i="1"/>
  <c r="P45" i="1"/>
  <c r="O46" i="1"/>
  <c r="O31" i="1"/>
  <c r="O29" i="1"/>
  <c r="O8" i="1"/>
  <c r="O43" i="1"/>
  <c r="N32" i="1"/>
  <c r="N53" i="1"/>
  <c r="N34" i="1"/>
  <c r="N7" i="1"/>
  <c r="P16" i="1"/>
  <c r="P28" i="1"/>
  <c r="P36" i="1"/>
  <c r="P52" i="1"/>
  <c r="O14" i="1"/>
  <c r="O28" i="1"/>
  <c r="O36" i="1"/>
  <c r="O21" i="1"/>
  <c r="O47" i="1"/>
  <c r="O15" i="1"/>
  <c r="O20" i="1"/>
  <c r="O42" i="1"/>
  <c r="O10" i="1"/>
  <c r="O24" i="1"/>
  <c r="O6" i="1"/>
  <c r="O45" i="1"/>
  <c r="O27" i="1"/>
  <c r="N20" i="1"/>
  <c r="N33" i="1"/>
  <c r="N37" i="1"/>
  <c r="N41" i="1"/>
  <c r="N36" i="1"/>
  <c r="N44" i="1"/>
  <c r="N43" i="1"/>
  <c r="N42" i="1"/>
  <c r="N49" i="1"/>
  <c r="N40" i="1"/>
  <c r="N39" i="1"/>
  <c r="N38" i="1"/>
  <c r="P6" i="1"/>
  <c r="P10" i="1"/>
  <c r="P14" i="1"/>
  <c r="P18" i="1"/>
  <c r="P22" i="1"/>
  <c r="P26" i="1"/>
  <c r="P30" i="1"/>
  <c r="P34" i="1"/>
  <c r="P38" i="1"/>
  <c r="P42" i="1"/>
  <c r="P46" i="1"/>
  <c r="P50" i="1"/>
  <c r="O13" i="1"/>
  <c r="O26" i="1"/>
  <c r="O40" i="1"/>
  <c r="O11" i="1"/>
  <c r="N31" i="1"/>
  <c r="N12" i="1"/>
  <c r="N10" i="1"/>
  <c r="N6" i="1"/>
  <c r="P12" i="1"/>
  <c r="P24" i="1"/>
  <c r="P40" i="1"/>
  <c r="P48" i="1"/>
  <c r="O30" i="1"/>
  <c r="O25" i="1"/>
  <c r="O12" i="1"/>
  <c r="O41" i="1"/>
  <c r="O39" i="1"/>
  <c r="O7" i="1"/>
  <c r="O37" i="1"/>
  <c r="O34" i="1"/>
  <c r="O48" i="1"/>
  <c r="O16" i="1"/>
  <c r="O44" i="1"/>
  <c r="O51" i="1"/>
  <c r="O19" i="1"/>
  <c r="N35" i="1"/>
  <c r="N48" i="1"/>
  <c r="N47" i="1"/>
  <c r="N46" i="1"/>
  <c r="N51" i="1"/>
  <c r="N28" i="1"/>
  <c r="N27" i="1"/>
  <c r="N26" i="1"/>
  <c r="N19" i="1"/>
  <c r="N24" i="1"/>
  <c r="N23" i="1"/>
  <c r="N22" i="1"/>
  <c r="P7" i="1"/>
  <c r="P11" i="1"/>
  <c r="P15" i="1"/>
  <c r="P19" i="1"/>
  <c r="P23" i="1"/>
  <c r="P27" i="1"/>
  <c r="P31" i="1"/>
  <c r="P35" i="1"/>
  <c r="P39" i="1"/>
  <c r="P43" i="1"/>
  <c r="P5" i="1"/>
  <c r="V45" i="2"/>
  <c r="V50" i="2"/>
  <c r="V5" i="2"/>
  <c r="V53" i="2"/>
  <c r="V33" i="2"/>
  <c r="V13" i="2"/>
  <c r="V34" i="2"/>
  <c r="V35" i="2"/>
  <c r="V41" i="2"/>
  <c r="V9" i="2"/>
  <c r="V30" i="2"/>
  <c r="V47" i="2"/>
  <c r="V51" i="2"/>
  <c r="V17" i="2"/>
  <c r="V29" i="2"/>
  <c r="V18" i="2"/>
  <c r="V19" i="2"/>
  <c r="V25" i="2"/>
  <c r="V46" i="2"/>
  <c r="V14" i="2"/>
  <c r="V31" i="2"/>
  <c r="V15" i="2"/>
  <c r="V37" i="2"/>
  <c r="V21" i="2"/>
  <c r="V42" i="2"/>
  <c r="V26" i="2"/>
  <c r="V10" i="2"/>
  <c r="V43" i="2"/>
  <c r="V27" i="2"/>
  <c r="V11" i="2"/>
  <c r="V52" i="2"/>
  <c r="V38" i="2"/>
  <c r="V22" i="2"/>
  <c r="V6" i="2"/>
  <c r="V39" i="2"/>
  <c r="V23" i="2"/>
  <c r="V7" i="2"/>
  <c r="W5" i="2"/>
  <c r="L49" i="1"/>
  <c r="L53" i="1"/>
  <c r="L47" i="1"/>
  <c r="P47" i="1" l="1"/>
  <c r="P53" i="1"/>
  <c r="P49" i="1"/>
  <c r="D3" i="1"/>
  <c r="D7" i="1"/>
  <c r="D14" i="1"/>
  <c r="D15" i="1"/>
  <c r="D6" i="1"/>
  <c r="D38" i="1"/>
  <c r="D4" i="1"/>
  <c r="D13" i="1"/>
  <c r="D45" i="1"/>
  <c r="D19" i="1"/>
  <c r="D35" i="1"/>
  <c r="D10" i="1"/>
  <c r="D26" i="1"/>
  <c r="D42" i="1"/>
  <c r="D8" i="1"/>
  <c r="D17" i="1"/>
  <c r="D33" i="1"/>
  <c r="D49" i="1"/>
  <c r="D23" i="1"/>
  <c r="D30" i="1"/>
  <c r="D46" i="1"/>
  <c r="D5" i="1"/>
  <c r="D21" i="1"/>
  <c r="D37" i="1"/>
  <c r="D11" i="1"/>
  <c r="D27" i="1"/>
  <c r="D43" i="1"/>
  <c r="D18" i="1"/>
  <c r="D34" i="1"/>
  <c r="D50" i="1"/>
  <c r="D9" i="1"/>
  <c r="D25" i="1"/>
  <c r="D41" i="1"/>
  <c r="D39" i="1"/>
  <c r="D31" i="1"/>
  <c r="D22" i="1"/>
  <c r="D29" i="1"/>
  <c r="D12" i="1"/>
  <c r="D40" i="1"/>
  <c r="D20" i="1"/>
  <c r="D24" i="1"/>
  <c r="D48" i="1"/>
  <c r="D2" i="1"/>
  <c r="D32" i="1"/>
  <c r="D44" i="1"/>
  <c r="D28" i="1"/>
  <c r="D36" i="1"/>
  <c r="D47" i="1"/>
  <c r="D16" i="1"/>
</calcChain>
</file>

<file path=xl/sharedStrings.xml><?xml version="1.0" encoding="utf-8"?>
<sst xmlns="http://schemas.openxmlformats.org/spreadsheetml/2006/main" count="21" uniqueCount="10">
  <si>
    <t>SIRA</t>
  </si>
  <si>
    <t>TARİH</t>
  </si>
  <si>
    <t>BORÇ</t>
  </si>
  <si>
    <t>GECİKME FAİZİ</t>
  </si>
  <si>
    <t>Faiz Oranı</t>
  </si>
  <si>
    <t>Gün</t>
  </si>
  <si>
    <t>Gün*Faiz Oranı</t>
  </si>
  <si>
    <t>ÖDEME TARİHİ</t>
  </si>
  <si>
    <t>Başlangıç</t>
  </si>
  <si>
    <t>Bitiş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</si>
</sst>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Tur"/>
      <charset val="162"/>
    </font>
    <font>
      <sz val="8"/>
      <name val="Arial Tur"/>
      <charset val="162"/>
    </font>
    <font>
      <sz val="8"/>
      <name val="Arial"/>
      <family val="2"/>
      <charset val="162"/>
    </font>
    <font>
      <sz val="11"/>
      <name val="Arial Tur"/>
      <charset val="162"/>
    </font>
    <font>
      <b/>
      <sz val="11"/>
      <name val="Arial Tur"/>
      <charset val="162"/>
    </font>
    <font>
      <sz val="11"/>
      <name val="Arial"/>
      <family val="2"/>
      <charset val="162"/>
    </font>
    <font>
      <sz val="11"/>
      <color indexed="22"/>
      <name val="Arial"/>
      <family val="2"/>
    </font>
    <font>
      <sz val="11"/>
      <color indexed="22"/>
      <name val="Arial Tur"/>
      <charset val="16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0" applyFont="1"/>
    <xf numFmtId="0" fontId="7" fillId="0" borderId="0" xfId="0" applyFont="1" applyBorder="1"/>
    <xf numFmtId="0" fontId="6" fillId="0" borderId="0" xfId="1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6" fillId="0" borderId="0" xfId="1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1" fontId="3" fillId="0" borderId="0" xfId="0" applyNumberFormat="1" applyFont="1"/>
    <xf numFmtId="0" fontId="3" fillId="0" borderId="2" xfId="0" applyFont="1" applyBorder="1"/>
    <xf numFmtId="4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4" fillId="2" borderId="3" xfId="0" applyNumberFormat="1" applyFont="1" applyFill="1" applyBorder="1" applyAlignment="1"/>
    <xf numFmtId="0" fontId="5" fillId="4" borderId="3" xfId="1" applyFont="1" applyFill="1" applyBorder="1" applyAlignment="1">
      <alignment horizontal="center"/>
    </xf>
    <xf numFmtId="14" fontId="8" fillId="4" borderId="3" xfId="1" applyNumberFormat="1" applyFont="1" applyFill="1" applyBorder="1" applyAlignment="1">
      <alignment horizontal="center"/>
    </xf>
    <xf numFmtId="9" fontId="3" fillId="4" borderId="3" xfId="0" applyNumberFormat="1" applyFont="1" applyFill="1" applyBorder="1"/>
    <xf numFmtId="4" fontId="3" fillId="5" borderId="3" xfId="0" applyNumberFormat="1" applyFont="1" applyFill="1" applyBorder="1"/>
    <xf numFmtId="4" fontId="3" fillId="3" borderId="3" xfId="0" applyNumberFormat="1" applyFont="1" applyFill="1" applyBorder="1"/>
    <xf numFmtId="0" fontId="4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9" fontId="4" fillId="4" borderId="3" xfId="0" applyNumberFormat="1" applyFont="1" applyFill="1" applyBorder="1"/>
    <xf numFmtId="0" fontId="4" fillId="5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3" xfId="0" applyFont="1" applyBorder="1"/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</cellXfs>
  <cellStyles count="2">
    <cellStyle name="Normal" xfId="0" builtinId="0"/>
    <cellStyle name="Normal_datetes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7</xdr:col>
      <xdr:colOff>561975</xdr:colOff>
      <xdr:row>13</xdr:row>
      <xdr:rowOff>104775</xdr:rowOff>
    </xdr:to>
    <xdr:sp macro="" textlink="">
      <xdr:nvSpPr>
        <xdr:cNvPr id="3" name="TextBox 2"/>
        <xdr:cNvSpPr txBox="1"/>
      </xdr:nvSpPr>
      <xdr:spPr>
        <a:xfrm>
          <a:off x="4933950" y="2171700"/>
          <a:ext cx="30194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200" b="1" u="sng"/>
            <a:t>Soru:</a:t>
          </a:r>
        </a:p>
        <a:p>
          <a:endParaRPr lang="tr-TR" sz="1200"/>
        </a:p>
        <a:p>
          <a:r>
            <a:rPr lang="tr-TR" sz="1200"/>
            <a:t>Değişik tarihler</a:t>
          </a:r>
          <a:r>
            <a:rPr lang="tr-TR" sz="1200" baseline="0"/>
            <a:t> arasında, değişik faiz oranları ile değişik tarihlerde vadesi biten borçlar için gecikme faizi hesaplaması.</a:t>
          </a:r>
          <a:endParaRPr lang="tr-TR" sz="1200"/>
        </a:p>
      </xdr:txBody>
    </xdr:sp>
    <xdr:clientData/>
  </xdr:twoCellAnchor>
  <xdr:oneCellAnchor>
    <xdr:from>
      <xdr:col>5</xdr:col>
      <xdr:colOff>923755</xdr:colOff>
      <xdr:row>14</xdr:row>
      <xdr:rowOff>174123</xdr:rowOff>
    </xdr:from>
    <xdr:ext cx="914738" cy="374141"/>
    <xdr:sp macro="" textlink="">
      <xdr:nvSpPr>
        <xdr:cNvPr id="4" name="Rectangle 3"/>
        <xdr:cNvSpPr/>
      </xdr:nvSpPr>
      <xdr:spPr>
        <a:xfrm>
          <a:off x="5857705" y="3584073"/>
          <a:ext cx="914738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8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İ.Serdar</a:t>
          </a:r>
          <a:endParaRPr lang="en-US" sz="18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171450</xdr:rowOff>
    </xdr:from>
    <xdr:to>
      <xdr:col>7</xdr:col>
      <xdr:colOff>600075</xdr:colOff>
      <xdr:row>9</xdr:row>
      <xdr:rowOff>28575</xdr:rowOff>
    </xdr:to>
    <xdr:sp macro="" textlink="">
      <xdr:nvSpPr>
        <xdr:cNvPr id="3" name="TextBox 2"/>
        <xdr:cNvSpPr txBox="1"/>
      </xdr:nvSpPr>
      <xdr:spPr>
        <a:xfrm>
          <a:off x="4972050" y="1104900"/>
          <a:ext cx="30194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200" b="1" u="sng"/>
            <a:t>Soru:</a:t>
          </a:r>
        </a:p>
        <a:p>
          <a:endParaRPr lang="tr-TR" sz="1200"/>
        </a:p>
        <a:p>
          <a:r>
            <a:rPr lang="tr-TR" sz="1200"/>
            <a:t>Değişik tarihler</a:t>
          </a:r>
          <a:r>
            <a:rPr lang="tr-TR" sz="1200" baseline="0"/>
            <a:t> arasında, değişik faiz oranları ile değişik tarihlerde vadesi biten borçlar için gecikme faizi hesaplaması.</a:t>
          </a:r>
          <a:endParaRPr lang="tr-TR" sz="1200"/>
        </a:p>
      </xdr:txBody>
    </xdr:sp>
    <xdr:clientData/>
  </xdr:twoCellAnchor>
  <xdr:oneCellAnchor>
    <xdr:from>
      <xdr:col>6</xdr:col>
      <xdr:colOff>0</xdr:colOff>
      <xdr:row>12</xdr:row>
      <xdr:rowOff>0</xdr:rowOff>
    </xdr:from>
    <xdr:ext cx="914738" cy="374141"/>
    <xdr:sp macro="" textlink="">
      <xdr:nvSpPr>
        <xdr:cNvPr id="4" name="Rectangle 3"/>
        <xdr:cNvSpPr/>
      </xdr:nvSpPr>
      <xdr:spPr>
        <a:xfrm>
          <a:off x="6276975" y="2914650"/>
          <a:ext cx="914738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8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İ.Serdar</a:t>
          </a:r>
          <a:endParaRPr lang="en-US" sz="18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tabSelected="1" topLeftCell="C1" workbookViewId="0">
      <selection activeCell="F43" sqref="F43"/>
    </sheetView>
  </sheetViews>
  <sheetFormatPr defaultRowHeight="14.25" x14ac:dyDescent="0.2"/>
  <cols>
    <col min="1" max="1" width="9.140625" style="1"/>
    <col min="2" max="2" width="19.140625" style="1" customWidth="1"/>
    <col min="3" max="3" width="18" style="9" customWidth="1"/>
    <col min="4" max="4" width="18.5703125" style="1" customWidth="1"/>
    <col min="5" max="5" width="9.140625" style="1"/>
    <col min="6" max="6" width="20.140625" style="1" customWidth="1"/>
    <col min="7" max="7" width="16.7109375" style="1" customWidth="1"/>
    <col min="8" max="8" width="13.5703125" style="1" customWidth="1"/>
    <col min="9" max="9" width="9.140625" style="1"/>
    <col min="10" max="10" width="11.85546875" style="1" customWidth="1"/>
    <col min="11" max="11" width="11.140625" style="1" customWidth="1"/>
    <col min="12" max="12" width="13.140625" style="1" customWidth="1"/>
    <col min="13" max="13" width="1.28515625" style="1" customWidth="1"/>
    <col min="14" max="16384" width="9.140625" style="1"/>
  </cols>
  <sheetData>
    <row r="1" spans="1:17" ht="15" x14ac:dyDescent="0.25">
      <c r="A1" s="11" t="s">
        <v>0</v>
      </c>
      <c r="B1" s="11" t="s">
        <v>1</v>
      </c>
      <c r="C1" s="12" t="s">
        <v>2</v>
      </c>
      <c r="D1" s="23" t="s">
        <v>3</v>
      </c>
      <c r="F1" s="21" t="s">
        <v>7</v>
      </c>
      <c r="G1" s="14">
        <f ca="1">TODAY()</f>
        <v>42935</v>
      </c>
      <c r="J1" s="16">
        <v>38169</v>
      </c>
      <c r="K1" s="16">
        <v>38473</v>
      </c>
      <c r="L1" s="16">
        <v>38718</v>
      </c>
      <c r="M1" s="2"/>
      <c r="N1" s="2"/>
      <c r="O1" s="2"/>
      <c r="P1" s="2"/>
    </row>
    <row r="2" spans="1:17" ht="20.100000000000001" customHeight="1" x14ac:dyDescent="0.2">
      <c r="A2" s="11">
        <v>1</v>
      </c>
      <c r="B2" s="13">
        <v>38495</v>
      </c>
      <c r="C2" s="12">
        <v>100</v>
      </c>
      <c r="D2" s="18">
        <f ca="1">SUM(SUMIF(N5:P5,{"&lt;0";"&gt;0"}))*C2</f>
        <v>111.33698630136986</v>
      </c>
      <c r="J2" s="16">
        <v>38472</v>
      </c>
      <c r="K2" s="16">
        <v>38717</v>
      </c>
      <c r="L2" s="16">
        <f ca="1">TODAY()</f>
        <v>42935</v>
      </c>
      <c r="M2" s="2"/>
      <c r="N2" s="2"/>
      <c r="O2" s="2"/>
      <c r="P2" s="2"/>
    </row>
    <row r="3" spans="1:17" ht="20.100000000000001" customHeight="1" x14ac:dyDescent="0.25">
      <c r="A3" s="11">
        <v>2</v>
      </c>
      <c r="B3" s="13">
        <v>38495</v>
      </c>
      <c r="C3" s="12">
        <v>68</v>
      </c>
      <c r="D3" s="18">
        <f ca="1">SUM(SUMIF(N6:P6,{"&lt;0";"&gt;0"}))*C3</f>
        <v>75.709150684931501</v>
      </c>
      <c r="J3" s="22">
        <v>0.38</v>
      </c>
      <c r="K3" s="22">
        <v>0.12</v>
      </c>
      <c r="L3" s="22">
        <v>0.09</v>
      </c>
      <c r="M3" s="2"/>
      <c r="N3" s="2"/>
      <c r="O3" s="2"/>
      <c r="P3" s="2"/>
    </row>
    <row r="4" spans="1:17" ht="20.100000000000001" customHeight="1" x14ac:dyDescent="0.2">
      <c r="A4" s="11">
        <v>3</v>
      </c>
      <c r="B4" s="13">
        <v>38495</v>
      </c>
      <c r="C4" s="12">
        <v>122</v>
      </c>
      <c r="D4" s="18">
        <f ca="1">SUM(SUMIF(N7:P7,{"&lt;0";"&gt;0"}))*C4</f>
        <v>135.83112328767123</v>
      </c>
      <c r="F4" s="15" t="s">
        <v>8</v>
      </c>
      <c r="G4" s="15" t="s">
        <v>9</v>
      </c>
      <c r="H4" s="15" t="s">
        <v>4</v>
      </c>
      <c r="J4" s="3" t="s">
        <v>5</v>
      </c>
      <c r="K4" s="3" t="s">
        <v>5</v>
      </c>
      <c r="L4" s="3" t="s">
        <v>5</v>
      </c>
      <c r="M4" s="2"/>
      <c r="N4" s="24" t="s">
        <v>6</v>
      </c>
      <c r="O4" s="24"/>
      <c r="P4" s="24"/>
    </row>
    <row r="5" spans="1:17" ht="20.100000000000001" customHeight="1" x14ac:dyDescent="0.25">
      <c r="A5" s="11">
        <v>7</v>
      </c>
      <c r="B5" s="13">
        <v>38497</v>
      </c>
      <c r="C5" s="12">
        <v>68</v>
      </c>
      <c r="D5" s="18">
        <f ca="1">SUM(SUMIF(N8:P8,{"&lt;0";"&gt;0"}))*C5</f>
        <v>75.664438356164382</v>
      </c>
      <c r="F5" s="16">
        <v>38169</v>
      </c>
      <c r="G5" s="16">
        <v>38472</v>
      </c>
      <c r="H5" s="22">
        <v>0.38</v>
      </c>
      <c r="J5" s="6" t="e">
        <f ca="1">ROWS(INDIRECT("A"&amp;$F$5&amp;":A"&amp;$G$5) INDIRECT("A"&amp;B2&amp;":A"&amp;$G$1))</f>
        <v>#NULL!</v>
      </c>
      <c r="K5" s="6">
        <f ca="1">ROWS(INDIRECT("A"&amp;$F$6&amp;":A"&amp;$G$6) INDIRECT("A"&amp;B2&amp;":A"&amp;$G$1))</f>
        <v>223</v>
      </c>
      <c r="L5" s="6">
        <f ca="1">ROWS(INDIRECT("A"&amp;$F$7&amp;":A"&amp;$G$7) INDIRECT("A"&amp;B2&amp;":A"&amp;$G$1))</f>
        <v>4218</v>
      </c>
      <c r="M5" s="2"/>
      <c r="N5" s="3" t="e">
        <f ca="1">$H$5/365*J5</f>
        <v>#NULL!</v>
      </c>
      <c r="O5" s="3">
        <f ca="1">$H$6/365*K5</f>
        <v>7.3315068493150684E-2</v>
      </c>
      <c r="P5" s="3">
        <f ca="1">$H$7/365*L5</f>
        <v>1.0400547945205478</v>
      </c>
      <c r="Q5"/>
    </row>
    <row r="6" spans="1:17" ht="20.100000000000001" customHeight="1" x14ac:dyDescent="0.25">
      <c r="A6" s="11">
        <v>8</v>
      </c>
      <c r="B6" s="13">
        <v>38503</v>
      </c>
      <c r="C6" s="12">
        <v>68</v>
      </c>
      <c r="D6" s="18">
        <f ca="1">SUM(SUMIF(N9:P9,{"&lt;0";"&gt;0"}))*C6</f>
        <v>75.530301369863011</v>
      </c>
      <c r="F6" s="16">
        <v>38473</v>
      </c>
      <c r="G6" s="16">
        <v>38717</v>
      </c>
      <c r="H6" s="22">
        <v>0.12</v>
      </c>
      <c r="J6" s="6" t="e">
        <f ca="1">ROWS(INDIRECT("A"&amp;$F$5&amp;":A"&amp;$G$5) INDIRECT("A"&amp;B3&amp;":A"&amp;$G$1))</f>
        <v>#NULL!</v>
      </c>
      <c r="K6" s="6">
        <f ca="1">ROWS(INDIRECT("a"&amp;$F$6&amp;":a"&amp;$G$6) INDIRECT("a"&amp;B3&amp;":a"&amp;$G$1))</f>
        <v>223</v>
      </c>
      <c r="L6" s="6">
        <f ca="1">ROWS(INDIRECT("a"&amp;$F$7&amp;":a"&amp;$G$7) INDIRECT("a"&amp;B3&amp;":a"&amp;$G$1))</f>
        <v>4218</v>
      </c>
      <c r="M6" s="2"/>
      <c r="N6" s="3" t="e">
        <f t="shared" ref="N6:N53" ca="1" si="0">$H$5/365*J6</f>
        <v>#NULL!</v>
      </c>
      <c r="O6" s="3">
        <f t="shared" ref="O6:O53" ca="1" si="1">$H$6/365*K6</f>
        <v>7.3315068493150684E-2</v>
      </c>
      <c r="P6" s="3">
        <f t="shared" ref="P6:P53" ca="1" si="2">$H$7/365*L6</f>
        <v>1.0400547945205478</v>
      </c>
    </row>
    <row r="7" spans="1:17" ht="20.100000000000001" customHeight="1" x14ac:dyDescent="0.25">
      <c r="A7" s="11">
        <v>9</v>
      </c>
      <c r="B7" s="13">
        <v>38505</v>
      </c>
      <c r="C7" s="12">
        <v>25</v>
      </c>
      <c r="D7" s="18">
        <f ca="1">SUM(SUMIF(N10:P10,{"&lt;0";"&gt;0"}))*C7</f>
        <v>27.752054794520546</v>
      </c>
      <c r="F7" s="16">
        <v>38718</v>
      </c>
      <c r="G7" s="16">
        <f ca="1">TODAY()</f>
        <v>42935</v>
      </c>
      <c r="H7" s="22">
        <v>0.09</v>
      </c>
      <c r="J7" s="6" t="e">
        <f ca="1">ROWS(INDIRECT("A"&amp;$F$5&amp;":A"&amp;$G$5) INDIRECT("A"&amp;B4&amp;":A"&amp;$G$1))</f>
        <v>#NULL!</v>
      </c>
      <c r="K7" s="6">
        <f ca="1">ROWS(INDIRECT("a"&amp;$F$6&amp;":a"&amp;$G$6) INDIRECT("a"&amp;B4&amp;":a"&amp;$G$1))</f>
        <v>223</v>
      </c>
      <c r="L7" s="6">
        <f ca="1">ROWS(INDIRECT("a"&amp;$F$7&amp;":a"&amp;$G$7) INDIRECT("a"&amp;B4&amp;":a"&amp;$G$1))</f>
        <v>4218</v>
      </c>
      <c r="M7" s="2"/>
      <c r="N7" s="3" t="e">
        <f t="shared" ca="1" si="0"/>
        <v>#NULL!</v>
      </c>
      <c r="O7" s="3">
        <f t="shared" ca="1" si="1"/>
        <v>7.3315068493150684E-2</v>
      </c>
      <c r="P7" s="3">
        <f t="shared" ca="1" si="2"/>
        <v>1.0400547945205478</v>
      </c>
    </row>
    <row r="8" spans="1:17" ht="20.100000000000001" customHeight="1" x14ac:dyDescent="0.2">
      <c r="A8" s="11">
        <v>10</v>
      </c>
      <c r="B8" s="13">
        <v>38506</v>
      </c>
      <c r="C8" s="12">
        <v>68</v>
      </c>
      <c r="D8" s="18">
        <f ca="1">SUM(SUMIF(N11:P11,{"&lt;0";"&gt;0"}))*C8</f>
        <v>75.463232876712325</v>
      </c>
      <c r="F8" s="4"/>
      <c r="G8" s="4"/>
      <c r="H8" s="4"/>
      <c r="J8" s="6" t="e">
        <f ca="1">ROWS(INDIRECT("A"&amp;$F$5&amp;":A"&amp;$G$5) INDIRECT("A"&amp;B5&amp;":A"&amp;$G$1))</f>
        <v>#NULL!</v>
      </c>
      <c r="K8" s="6">
        <f ca="1">ROWS(INDIRECT("a"&amp;$F$6&amp;":a"&amp;$G$6) INDIRECT("a"&amp;B5&amp;":a"&amp;$G$1))</f>
        <v>221</v>
      </c>
      <c r="L8" s="6">
        <f ca="1">ROWS(INDIRECT("a"&amp;$F$7&amp;":a"&amp;$G$7) INDIRECT("a"&amp;B5&amp;":a"&amp;$G$1))</f>
        <v>4218</v>
      </c>
      <c r="M8" s="2"/>
      <c r="N8" s="3" t="e">
        <f t="shared" ca="1" si="0"/>
        <v>#NULL!</v>
      </c>
      <c r="O8" s="3">
        <f t="shared" ca="1" si="1"/>
        <v>7.2657534246575339E-2</v>
      </c>
      <c r="P8" s="3">
        <f t="shared" ca="1" si="2"/>
        <v>1.0400547945205478</v>
      </c>
    </row>
    <row r="9" spans="1:17" ht="20.100000000000001" customHeight="1" x14ac:dyDescent="0.2">
      <c r="A9" s="11">
        <v>11</v>
      </c>
      <c r="B9" s="13">
        <v>38511</v>
      </c>
      <c r="C9" s="12">
        <v>68</v>
      </c>
      <c r="D9" s="18">
        <f ca="1">SUM(SUMIF(N12:P12,{"&lt;0";"&gt;0"}))*C9</f>
        <v>75.351452054794507</v>
      </c>
      <c r="F9" s="4"/>
      <c r="G9" s="4"/>
      <c r="H9" s="4"/>
      <c r="J9" s="6" t="e">
        <f ca="1">ROWS(INDIRECT("A"&amp;$F$5&amp;":A"&amp;$G$5) INDIRECT("A"&amp;B6&amp;":A"&amp;$G$1))</f>
        <v>#NULL!</v>
      </c>
      <c r="K9" s="6">
        <f ca="1">ROWS(INDIRECT("a"&amp;$F$6&amp;":a"&amp;$G$6) INDIRECT("a"&amp;B6&amp;":a"&amp;$G$1))</f>
        <v>215</v>
      </c>
      <c r="L9" s="6">
        <f ca="1">ROWS(INDIRECT("a"&amp;$F$7&amp;":a"&amp;$G$7) INDIRECT("a"&amp;B6&amp;":a"&amp;$G$1))</f>
        <v>4218</v>
      </c>
      <c r="M9" s="2"/>
      <c r="N9" s="3" t="e">
        <f t="shared" ca="1" si="0"/>
        <v>#NULL!</v>
      </c>
      <c r="O9" s="3">
        <f t="shared" ca="1" si="1"/>
        <v>7.0684931506849319E-2</v>
      </c>
      <c r="P9" s="3">
        <f t="shared" ca="1" si="2"/>
        <v>1.0400547945205478</v>
      </c>
    </row>
    <row r="10" spans="1:17" ht="20.100000000000001" customHeight="1" x14ac:dyDescent="0.2">
      <c r="A10" s="11">
        <v>12</v>
      </c>
      <c r="B10" s="13">
        <v>38526</v>
      </c>
      <c r="C10" s="12">
        <v>25</v>
      </c>
      <c r="D10" s="18">
        <f ca="1">SUM(SUMIF(N13:P13,{"&lt;0";"&gt;0"}))*C10</f>
        <v>27.579452054794519</v>
      </c>
      <c r="F10" s="4"/>
      <c r="G10" s="4"/>
      <c r="H10" s="4"/>
      <c r="J10" s="6" t="e">
        <f ca="1">ROWS(INDIRECT("A"&amp;$F$5&amp;":A"&amp;$G$5) INDIRECT("A"&amp;B7&amp;":A"&amp;$G$1))</f>
        <v>#NULL!</v>
      </c>
      <c r="K10" s="6">
        <f ca="1">ROWS(INDIRECT("a"&amp;$F$6&amp;":a"&amp;$G$6) INDIRECT("a"&amp;B7&amp;":a"&amp;$G$1))</f>
        <v>213</v>
      </c>
      <c r="L10" s="6">
        <f ca="1">ROWS(INDIRECT("a"&amp;$F$7&amp;":a"&amp;$G$7) INDIRECT("a"&amp;B7&amp;":a"&amp;$G$1))</f>
        <v>4218</v>
      </c>
      <c r="M10" s="2"/>
      <c r="N10" s="3" t="e">
        <f t="shared" ca="1" si="0"/>
        <v>#NULL!</v>
      </c>
      <c r="O10" s="3">
        <f t="shared" ca="1" si="1"/>
        <v>7.0027397260273974E-2</v>
      </c>
      <c r="P10" s="3">
        <f t="shared" ca="1" si="2"/>
        <v>1.0400547945205478</v>
      </c>
    </row>
    <row r="11" spans="1:17" ht="20.100000000000001" customHeight="1" x14ac:dyDescent="0.2">
      <c r="A11" s="11">
        <v>13</v>
      </c>
      <c r="B11" s="13">
        <v>38526</v>
      </c>
      <c r="C11" s="12">
        <v>68</v>
      </c>
      <c r="D11" s="18">
        <f ca="1">SUM(SUMIF(N14:P14,{"&lt;0";"&gt;0"}))*C11</f>
        <v>75.016109589041093</v>
      </c>
      <c r="F11" s="4"/>
      <c r="G11" s="4"/>
      <c r="H11" s="4"/>
      <c r="J11" s="6" t="e">
        <f ca="1">ROWS(INDIRECT("A"&amp;$F$5&amp;":A"&amp;$G$5) INDIRECT("A"&amp;B8&amp;":A"&amp;$G$1))</f>
        <v>#NULL!</v>
      </c>
      <c r="K11" s="6">
        <f ca="1">ROWS(INDIRECT("a"&amp;$F$6&amp;":a"&amp;$G$6) INDIRECT("a"&amp;B8&amp;":a"&amp;$G$1))</f>
        <v>212</v>
      </c>
      <c r="L11" s="6">
        <f ca="1">ROWS(INDIRECT("a"&amp;$F$7&amp;":a"&amp;$G$7) INDIRECT("a"&amp;B8&amp;":a"&amp;$G$1))</f>
        <v>4218</v>
      </c>
      <c r="M11" s="2"/>
      <c r="N11" s="3" t="e">
        <f t="shared" ca="1" si="0"/>
        <v>#NULL!</v>
      </c>
      <c r="O11" s="3">
        <f t="shared" ca="1" si="1"/>
        <v>6.9698630136986309E-2</v>
      </c>
      <c r="P11" s="3">
        <f t="shared" ca="1" si="2"/>
        <v>1.0400547945205478</v>
      </c>
    </row>
    <row r="12" spans="1:17" ht="20.100000000000001" customHeight="1" x14ac:dyDescent="0.2">
      <c r="A12" s="11">
        <v>14</v>
      </c>
      <c r="B12" s="13">
        <v>38530</v>
      </c>
      <c r="C12" s="12">
        <v>68</v>
      </c>
      <c r="D12" s="18">
        <f ca="1">SUM(SUMIF(N15:P15,{"&lt;0";"&gt;0"}))*C12</f>
        <v>74.926684931506841</v>
      </c>
      <c r="F12" s="4"/>
      <c r="G12" s="4"/>
      <c r="H12" s="4"/>
      <c r="J12" s="6" t="e">
        <f ca="1">ROWS(INDIRECT("A"&amp;$F$5&amp;":A"&amp;$G$5) INDIRECT("A"&amp;B9&amp;":A"&amp;$G$1))</f>
        <v>#NULL!</v>
      </c>
      <c r="K12" s="6">
        <f ca="1">ROWS(INDIRECT("a"&amp;$F$6&amp;":a"&amp;$G$6) INDIRECT("a"&amp;B9&amp;":a"&amp;$G$1))</f>
        <v>207</v>
      </c>
      <c r="L12" s="6">
        <f ca="1">ROWS(INDIRECT("a"&amp;$F$7&amp;":a"&amp;$G$7) INDIRECT("a"&amp;B9&amp;":a"&amp;$G$1))</f>
        <v>4218</v>
      </c>
      <c r="M12" s="2"/>
      <c r="N12" s="3" t="e">
        <f t="shared" ca="1" si="0"/>
        <v>#NULL!</v>
      </c>
      <c r="O12" s="3">
        <f t="shared" ca="1" si="1"/>
        <v>6.8054794520547954E-2</v>
      </c>
      <c r="P12" s="3">
        <f t="shared" ca="1" si="2"/>
        <v>1.0400547945205478</v>
      </c>
    </row>
    <row r="13" spans="1:17" ht="20.100000000000001" customHeight="1" x14ac:dyDescent="0.2">
      <c r="A13" s="11">
        <v>15</v>
      </c>
      <c r="B13" s="13">
        <v>38538</v>
      </c>
      <c r="C13" s="12">
        <v>68</v>
      </c>
      <c r="D13" s="18">
        <f ca="1">SUM(SUMIF(N16:P16,{"&lt;0";"&gt;0"}))*C13</f>
        <v>74.747835616438351</v>
      </c>
      <c r="J13" s="6" t="e">
        <f ca="1">ROWS(INDIRECT("A"&amp;$F$5&amp;":A"&amp;$G$5) INDIRECT("A"&amp;B10&amp;":A"&amp;$G$1))</f>
        <v>#NULL!</v>
      </c>
      <c r="K13" s="6">
        <f ca="1">ROWS(INDIRECT("a"&amp;$F$6&amp;":a"&amp;$G$6) INDIRECT("a"&amp;B10&amp;":a"&amp;$G$1))</f>
        <v>192</v>
      </c>
      <c r="L13" s="6">
        <f ca="1">ROWS(INDIRECT("a"&amp;$F$7&amp;":a"&amp;$G$7) INDIRECT("a"&amp;B10&amp;":a"&amp;$G$1))</f>
        <v>4218</v>
      </c>
      <c r="M13" s="2"/>
      <c r="N13" s="3" t="e">
        <f t="shared" ca="1" si="0"/>
        <v>#NULL!</v>
      </c>
      <c r="O13" s="3">
        <f t="shared" ca="1" si="1"/>
        <v>6.3123287671232875E-2</v>
      </c>
      <c r="P13" s="3">
        <f t="shared" ca="1" si="2"/>
        <v>1.0400547945205478</v>
      </c>
    </row>
    <row r="14" spans="1:17" ht="20.100000000000001" customHeight="1" x14ac:dyDescent="0.2">
      <c r="A14" s="11">
        <v>16</v>
      </c>
      <c r="B14" s="13">
        <v>38539</v>
      </c>
      <c r="C14" s="12">
        <v>68</v>
      </c>
      <c r="D14" s="18">
        <f ca="1">SUM(SUMIF(N17:P17,{"&lt;0";"&gt;0"}))*C14</f>
        <v>74.725479452054799</v>
      </c>
      <c r="G14" s="7"/>
      <c r="J14" s="6" t="e">
        <f ca="1">ROWS(INDIRECT("A"&amp;$F$5&amp;":A"&amp;$G$5) INDIRECT("A"&amp;B11&amp;":A"&amp;$G$1))</f>
        <v>#NULL!</v>
      </c>
      <c r="K14" s="6">
        <f ca="1">ROWS(INDIRECT("a"&amp;$F$6&amp;":a"&amp;$G$6) INDIRECT("a"&amp;B11&amp;":a"&amp;$G$1))</f>
        <v>192</v>
      </c>
      <c r="L14" s="6">
        <f ca="1">ROWS(INDIRECT("a"&amp;$F$7&amp;":a"&amp;$G$7) INDIRECT("a"&amp;B11&amp;":a"&amp;$G$1))</f>
        <v>4218</v>
      </c>
      <c r="M14" s="2"/>
      <c r="N14" s="3" t="e">
        <f t="shared" ca="1" si="0"/>
        <v>#NULL!</v>
      </c>
      <c r="O14" s="3">
        <f t="shared" ca="1" si="1"/>
        <v>6.3123287671232875E-2</v>
      </c>
      <c r="P14" s="3">
        <f t="shared" ca="1" si="2"/>
        <v>1.0400547945205478</v>
      </c>
    </row>
    <row r="15" spans="1:17" ht="20.100000000000001" customHeight="1" x14ac:dyDescent="0.2">
      <c r="A15" s="11">
        <v>17</v>
      </c>
      <c r="B15" s="13">
        <v>38546</v>
      </c>
      <c r="C15" s="12">
        <v>25</v>
      </c>
      <c r="D15" s="18">
        <f ca="1">SUM(SUMIF(N18:P18,{"&lt;0";"&gt;0"}))*C15</f>
        <v>27.415068493150685</v>
      </c>
      <c r="J15" s="6" t="e">
        <f ca="1">ROWS(INDIRECT("A"&amp;$F$5&amp;":A"&amp;$G$5) INDIRECT("A"&amp;B12&amp;":A"&amp;$G$1))</f>
        <v>#NULL!</v>
      </c>
      <c r="K15" s="6">
        <f ca="1">ROWS(INDIRECT("a"&amp;$F$6&amp;":a"&amp;$G$6) INDIRECT("a"&amp;B12&amp;":a"&amp;$G$1))</f>
        <v>188</v>
      </c>
      <c r="L15" s="6">
        <f ca="1">ROWS(INDIRECT("a"&amp;$F$7&amp;":a"&amp;$G$7) INDIRECT("a"&amp;B12&amp;":a"&amp;$G$1))</f>
        <v>4218</v>
      </c>
      <c r="M15" s="2"/>
      <c r="N15" s="3" t="e">
        <f t="shared" ca="1" si="0"/>
        <v>#NULL!</v>
      </c>
      <c r="O15" s="3">
        <f t="shared" ca="1" si="1"/>
        <v>6.1808219178082192E-2</v>
      </c>
      <c r="P15" s="3">
        <f t="shared" ca="1" si="2"/>
        <v>1.0400547945205478</v>
      </c>
    </row>
    <row r="16" spans="1:17" ht="20.100000000000001" customHeight="1" x14ac:dyDescent="0.2">
      <c r="A16" s="11">
        <v>18</v>
      </c>
      <c r="B16" s="13">
        <v>38553</v>
      </c>
      <c r="C16" s="12">
        <v>25</v>
      </c>
      <c r="D16" s="18">
        <f ca="1">SUM(SUMIF(N19:P19,{"&lt;0";"&gt;0"}))*C16</f>
        <v>27.357534246575337</v>
      </c>
      <c r="J16" s="6" t="e">
        <f ca="1">ROWS(INDIRECT("A"&amp;$F$5&amp;":A"&amp;$G$5) INDIRECT("A"&amp;B13&amp;":A"&amp;$G$1))</f>
        <v>#NULL!</v>
      </c>
      <c r="K16" s="6">
        <f ca="1">ROWS(INDIRECT("a"&amp;$F$6&amp;":a"&amp;$G$6) INDIRECT("a"&amp;B13&amp;":a"&amp;$G$1))</f>
        <v>180</v>
      </c>
      <c r="L16" s="6">
        <f ca="1">ROWS(INDIRECT("a"&amp;$F$7&amp;":a"&amp;$G$7) INDIRECT("a"&amp;B13&amp;":a"&amp;$G$1))</f>
        <v>4218</v>
      </c>
      <c r="M16" s="2"/>
      <c r="N16" s="3" t="e">
        <f t="shared" ca="1" si="0"/>
        <v>#NULL!</v>
      </c>
      <c r="O16" s="3">
        <f t="shared" ca="1" si="1"/>
        <v>5.917808219178082E-2</v>
      </c>
      <c r="P16" s="3">
        <f t="shared" ca="1" si="2"/>
        <v>1.0400547945205478</v>
      </c>
    </row>
    <row r="17" spans="1:16" ht="20.100000000000001" customHeight="1" x14ac:dyDescent="0.2">
      <c r="A17" s="11">
        <v>19</v>
      </c>
      <c r="B17" s="13">
        <v>38558</v>
      </c>
      <c r="C17" s="12">
        <v>25</v>
      </c>
      <c r="D17" s="18">
        <f ca="1">SUM(SUMIF(N20:P20,{"&lt;0";"&gt;0"}))*C17</f>
        <v>27.31643835616438</v>
      </c>
      <c r="J17" s="6" t="e">
        <f ca="1">ROWS(INDIRECT("A"&amp;$F$5&amp;":A"&amp;$G$5) INDIRECT("A"&amp;B14&amp;":A"&amp;$G$1))</f>
        <v>#NULL!</v>
      </c>
      <c r="K17" s="6">
        <f ca="1">ROWS(INDIRECT("a"&amp;$F$6&amp;":a"&amp;$G$6) INDIRECT("a"&amp;B14&amp;":a"&amp;$G$1))</f>
        <v>179</v>
      </c>
      <c r="L17" s="6">
        <f ca="1">ROWS(INDIRECT("a"&amp;$F$7&amp;":a"&amp;$G$7) INDIRECT("a"&amp;B14&amp;":a"&amp;$G$1))</f>
        <v>4218</v>
      </c>
      <c r="M17" s="2"/>
      <c r="N17" s="3" t="e">
        <f t="shared" ca="1" si="0"/>
        <v>#NULL!</v>
      </c>
      <c r="O17" s="3">
        <f t="shared" ca="1" si="1"/>
        <v>5.8849315068493155E-2</v>
      </c>
      <c r="P17" s="3">
        <f t="shared" ca="1" si="2"/>
        <v>1.0400547945205478</v>
      </c>
    </row>
    <row r="18" spans="1:16" ht="20.100000000000001" customHeight="1" x14ac:dyDescent="0.2">
      <c r="A18" s="11">
        <v>20</v>
      </c>
      <c r="B18" s="13">
        <v>38586</v>
      </c>
      <c r="C18" s="12">
        <v>25</v>
      </c>
      <c r="D18" s="18">
        <f ca="1">SUM(SUMIF(N21:P21,{"&lt;0";"&gt;0"}))*C18</f>
        <v>27.086301369863008</v>
      </c>
      <c r="J18" s="6" t="e">
        <f ca="1">ROWS(INDIRECT("A"&amp;$F$5&amp;":A"&amp;$G$5) INDIRECT("A"&amp;B15&amp;":A"&amp;$G$1))</f>
        <v>#NULL!</v>
      </c>
      <c r="K18" s="6">
        <f ca="1">ROWS(INDIRECT("a"&amp;$F$6&amp;":a"&amp;$G$6) INDIRECT("a"&amp;B15&amp;":a"&amp;$G$1))</f>
        <v>172</v>
      </c>
      <c r="L18" s="6">
        <f ca="1">ROWS(INDIRECT("a"&amp;$F$7&amp;":a"&amp;$G$7) INDIRECT("a"&amp;B15&amp;":a"&amp;$G$1))</f>
        <v>4218</v>
      </c>
      <c r="M18" s="2"/>
      <c r="N18" s="3" t="e">
        <f t="shared" ca="1" si="0"/>
        <v>#NULL!</v>
      </c>
      <c r="O18" s="3">
        <f t="shared" ca="1" si="1"/>
        <v>5.6547945205479455E-2</v>
      </c>
      <c r="P18" s="3">
        <f t="shared" ca="1" si="2"/>
        <v>1.0400547945205478</v>
      </c>
    </row>
    <row r="19" spans="1:16" ht="20.100000000000001" customHeight="1" x14ac:dyDescent="0.2">
      <c r="A19" s="11">
        <v>21</v>
      </c>
      <c r="B19" s="13">
        <v>38587</v>
      </c>
      <c r="C19" s="12">
        <v>68</v>
      </c>
      <c r="D19" s="18">
        <f ca="1">SUM(SUMIF(N22:P22,{"&lt;0";"&gt;0"}))*C19</f>
        <v>73.652383561643816</v>
      </c>
      <c r="J19" s="6" t="e">
        <f ca="1">ROWS(INDIRECT("A"&amp;$F$5&amp;":A"&amp;$G$5) INDIRECT("A"&amp;B16&amp;":A"&amp;$G$1))</f>
        <v>#NULL!</v>
      </c>
      <c r="K19" s="6">
        <f ca="1">ROWS(INDIRECT("a"&amp;$F$6&amp;":a"&amp;$G$6) INDIRECT("a"&amp;B16&amp;":a"&amp;$G$1))</f>
        <v>165</v>
      </c>
      <c r="L19" s="6">
        <f ca="1">ROWS(INDIRECT("a"&amp;$F$7&amp;":a"&amp;$G$7) INDIRECT("a"&amp;B16&amp;":a"&amp;$G$1))</f>
        <v>4218</v>
      </c>
      <c r="M19" s="2"/>
      <c r="N19" s="3" t="e">
        <f t="shared" ca="1" si="0"/>
        <v>#NULL!</v>
      </c>
      <c r="O19" s="3">
        <f t="shared" ca="1" si="1"/>
        <v>5.4246575342465755E-2</v>
      </c>
      <c r="P19" s="3">
        <f t="shared" ca="1" si="2"/>
        <v>1.0400547945205478</v>
      </c>
    </row>
    <row r="20" spans="1:16" ht="20.100000000000001" customHeight="1" x14ac:dyDescent="0.2">
      <c r="A20" s="11">
        <v>22</v>
      </c>
      <c r="B20" s="13">
        <v>38588</v>
      </c>
      <c r="C20" s="12">
        <v>68</v>
      </c>
      <c r="D20" s="18">
        <f ca="1">SUM(SUMIF(N23:P23,{"&lt;0";"&gt;0"}))*C20</f>
        <v>73.630027397260264</v>
      </c>
      <c r="J20" s="6" t="e">
        <f ca="1">ROWS(INDIRECT("A"&amp;$F$5&amp;":A"&amp;$G$5) INDIRECT("A"&amp;B17&amp;":A"&amp;$G$1))</f>
        <v>#NULL!</v>
      </c>
      <c r="K20" s="6">
        <f ca="1">ROWS(INDIRECT("a"&amp;$F$6&amp;":a"&amp;$G$6) INDIRECT("a"&amp;B17&amp;":a"&amp;$G$1))</f>
        <v>160</v>
      </c>
      <c r="L20" s="6">
        <f ca="1">ROWS(INDIRECT("a"&amp;$F$7&amp;":a"&amp;$G$7) INDIRECT("a"&amp;B17&amp;":a"&amp;$G$1))</f>
        <v>4218</v>
      </c>
      <c r="M20" s="2"/>
      <c r="N20" s="3" t="e">
        <f t="shared" ca="1" si="0"/>
        <v>#NULL!</v>
      </c>
      <c r="O20" s="3">
        <f t="shared" ca="1" si="1"/>
        <v>5.26027397260274E-2</v>
      </c>
      <c r="P20" s="3">
        <f t="shared" ca="1" si="2"/>
        <v>1.0400547945205478</v>
      </c>
    </row>
    <row r="21" spans="1:16" ht="20.100000000000001" customHeight="1" x14ac:dyDescent="0.2">
      <c r="A21" s="11">
        <v>23</v>
      </c>
      <c r="B21" s="13">
        <v>38590</v>
      </c>
      <c r="C21" s="12">
        <v>25</v>
      </c>
      <c r="D21" s="18">
        <f ca="1">SUM(SUMIF(N24:P24,{"&lt;0";"&gt;0"}))*C21</f>
        <v>27.053424657534244</v>
      </c>
      <c r="J21" s="6" t="e">
        <f ca="1">ROWS(INDIRECT("A"&amp;$F$5&amp;":A"&amp;$G$5) INDIRECT("A"&amp;B18&amp;":A"&amp;$G$1))</f>
        <v>#NULL!</v>
      </c>
      <c r="K21" s="6">
        <f ca="1">ROWS(INDIRECT("a"&amp;$F$6&amp;":a"&amp;$G$6) INDIRECT("a"&amp;B18&amp;":a"&amp;$G$1))</f>
        <v>132</v>
      </c>
      <c r="L21" s="6">
        <f ca="1">ROWS(INDIRECT("a"&amp;$F$7&amp;":a"&amp;$G$7) INDIRECT("a"&amp;B18&amp;":a"&amp;$G$1))</f>
        <v>4218</v>
      </c>
      <c r="M21" s="2"/>
      <c r="N21" s="3" t="e">
        <f t="shared" ca="1" si="0"/>
        <v>#NULL!</v>
      </c>
      <c r="O21" s="3">
        <f t="shared" ca="1" si="1"/>
        <v>4.3397260273972602E-2</v>
      </c>
      <c r="P21" s="3">
        <f t="shared" ca="1" si="2"/>
        <v>1.0400547945205478</v>
      </c>
    </row>
    <row r="22" spans="1:16" ht="20.100000000000001" customHeight="1" x14ac:dyDescent="0.2">
      <c r="A22" s="11">
        <v>24</v>
      </c>
      <c r="B22" s="13">
        <v>38611</v>
      </c>
      <c r="C22" s="12">
        <v>68</v>
      </c>
      <c r="D22" s="18">
        <f ca="1">SUM(SUMIF(N25:P25,{"&lt;0";"&gt;0"}))*C22</f>
        <v>73.115835616438346</v>
      </c>
      <c r="J22" s="6" t="e">
        <f ca="1">ROWS(INDIRECT("A"&amp;$F$5&amp;":A"&amp;$G$5) INDIRECT("A"&amp;B19&amp;":A"&amp;$G$1))</f>
        <v>#NULL!</v>
      </c>
      <c r="K22" s="6">
        <f ca="1">ROWS(INDIRECT("a"&amp;$F$6&amp;":a"&amp;$G$6) INDIRECT("a"&amp;B19&amp;":a"&amp;$G$1))</f>
        <v>131</v>
      </c>
      <c r="L22" s="6">
        <f ca="1">ROWS(INDIRECT("a"&amp;$F$7&amp;":a"&amp;$G$7) INDIRECT("a"&amp;B19&amp;":a"&amp;$G$1))</f>
        <v>4218</v>
      </c>
      <c r="M22" s="2"/>
      <c r="N22" s="3" t="e">
        <f t="shared" ca="1" si="0"/>
        <v>#NULL!</v>
      </c>
      <c r="O22" s="3">
        <f t="shared" ca="1" si="1"/>
        <v>4.3068493150684936E-2</v>
      </c>
      <c r="P22" s="3">
        <f t="shared" ca="1" si="2"/>
        <v>1.0400547945205478</v>
      </c>
    </row>
    <row r="23" spans="1:16" ht="20.100000000000001" customHeight="1" x14ac:dyDescent="0.2">
      <c r="A23" s="11">
        <v>25</v>
      </c>
      <c r="B23" s="13">
        <v>38617</v>
      </c>
      <c r="C23" s="12">
        <v>68</v>
      </c>
      <c r="D23" s="18">
        <f ca="1">SUM(SUMIF(N26:P26,{"&lt;0";"&gt;0"}))*C23</f>
        <v>72.981698630136989</v>
      </c>
      <c r="J23" s="6" t="e">
        <f ca="1">ROWS(INDIRECT("A"&amp;$F$5&amp;":A"&amp;$G$5) INDIRECT("A"&amp;B20&amp;":A"&amp;$G$1))</f>
        <v>#NULL!</v>
      </c>
      <c r="K23" s="6">
        <f ca="1">ROWS(INDIRECT("a"&amp;$F$6&amp;":a"&amp;$G$6) INDIRECT("a"&amp;B20&amp;":a"&amp;$G$1))</f>
        <v>130</v>
      </c>
      <c r="L23" s="6">
        <f ca="1">ROWS(INDIRECT("a"&amp;$F$7&amp;":a"&amp;$G$7) INDIRECT("a"&amp;B20&amp;":a"&amp;$G$1))</f>
        <v>4218</v>
      </c>
      <c r="M23" s="2"/>
      <c r="N23" s="3" t="e">
        <f t="shared" ca="1" si="0"/>
        <v>#NULL!</v>
      </c>
      <c r="O23" s="3">
        <f t="shared" ca="1" si="1"/>
        <v>4.2739726027397264E-2</v>
      </c>
      <c r="P23" s="3">
        <f t="shared" ca="1" si="2"/>
        <v>1.0400547945205478</v>
      </c>
    </row>
    <row r="24" spans="1:16" ht="20.100000000000001" customHeight="1" x14ac:dyDescent="0.2">
      <c r="A24" s="11">
        <v>26</v>
      </c>
      <c r="B24" s="13">
        <v>38618</v>
      </c>
      <c r="C24" s="12">
        <v>68</v>
      </c>
      <c r="D24" s="18">
        <f ca="1">SUM(SUMIF(N27:P27,{"&lt;0";"&gt;0"}))*C24</f>
        <v>72.959342465753423</v>
      </c>
      <c r="J24" s="6" t="e">
        <f ca="1">ROWS(INDIRECT("A"&amp;$F$5&amp;":A"&amp;$G$5) INDIRECT("A"&amp;B21&amp;":A"&amp;$G$1))</f>
        <v>#NULL!</v>
      </c>
      <c r="K24" s="6">
        <f ca="1">ROWS(INDIRECT("a"&amp;$F$6&amp;":a"&amp;$G$6) INDIRECT("a"&amp;B21&amp;":a"&amp;$G$1))</f>
        <v>128</v>
      </c>
      <c r="L24" s="6">
        <f ca="1">ROWS(INDIRECT("a"&amp;$F$7&amp;":a"&amp;$G$7) INDIRECT("a"&amp;B21&amp;":a"&amp;$G$1))</f>
        <v>4218</v>
      </c>
      <c r="M24" s="2"/>
      <c r="N24" s="3" t="e">
        <f t="shared" ca="1" si="0"/>
        <v>#NULL!</v>
      </c>
      <c r="O24" s="3">
        <f t="shared" ca="1" si="1"/>
        <v>4.2082191780821919E-2</v>
      </c>
      <c r="P24" s="3">
        <f t="shared" ca="1" si="2"/>
        <v>1.0400547945205478</v>
      </c>
    </row>
    <row r="25" spans="1:16" ht="20.100000000000001" customHeight="1" x14ac:dyDescent="0.2">
      <c r="A25" s="11">
        <v>27</v>
      </c>
      <c r="B25" s="13">
        <v>38699</v>
      </c>
      <c r="C25" s="12">
        <v>68</v>
      </c>
      <c r="D25" s="18">
        <f ca="1">SUM(SUMIF(N28:P28,{"&lt;0";"&gt;0"}))*C25</f>
        <v>71.148493150684914</v>
      </c>
      <c r="J25" s="6" t="e">
        <f ca="1">ROWS(INDIRECT("A"&amp;$F$5&amp;":A"&amp;$G$5) INDIRECT("A"&amp;B22&amp;":A"&amp;$G$1))</f>
        <v>#NULL!</v>
      </c>
      <c r="K25" s="6">
        <f ca="1">ROWS(INDIRECT("a"&amp;$F$6&amp;":a"&amp;$G$6) INDIRECT("a"&amp;B22&amp;":a"&amp;$G$1))</f>
        <v>107</v>
      </c>
      <c r="L25" s="6">
        <f ca="1">ROWS(INDIRECT("a"&amp;$F$7&amp;":a"&amp;$G$7) INDIRECT("a"&amp;B22&amp;":a"&amp;$G$1))</f>
        <v>4218</v>
      </c>
      <c r="M25" s="2"/>
      <c r="N25" s="3" t="e">
        <f t="shared" ca="1" si="0"/>
        <v>#NULL!</v>
      </c>
      <c r="O25" s="3">
        <f t="shared" ca="1" si="1"/>
        <v>3.517808219178082E-2</v>
      </c>
      <c r="P25" s="3">
        <f t="shared" ca="1" si="2"/>
        <v>1.0400547945205478</v>
      </c>
    </row>
    <row r="26" spans="1:16" ht="20.100000000000001" customHeight="1" x14ac:dyDescent="0.2">
      <c r="A26" s="11">
        <v>28</v>
      </c>
      <c r="B26" s="13">
        <v>38714</v>
      </c>
      <c r="C26" s="12">
        <v>68</v>
      </c>
      <c r="D26" s="18">
        <f ca="1">SUM(SUMIF(N29:P29,{"&lt;0";"&gt;0"}))*C26</f>
        <v>70.8131506849315</v>
      </c>
      <c r="J26" s="6" t="e">
        <f ca="1">ROWS(INDIRECT("A"&amp;$F$5&amp;":A"&amp;$G$5) INDIRECT("A"&amp;B23&amp;":A"&amp;$G$1))</f>
        <v>#NULL!</v>
      </c>
      <c r="K26" s="6">
        <f ca="1">ROWS(INDIRECT("a"&amp;$F$6&amp;":a"&amp;$G$6) INDIRECT("a"&amp;B23&amp;":a"&amp;$G$1))</f>
        <v>101</v>
      </c>
      <c r="L26" s="6">
        <f ca="1">ROWS(INDIRECT("a"&amp;$F$7&amp;":a"&amp;$G$7) INDIRECT("a"&amp;B23&amp;":a"&amp;$G$1))</f>
        <v>4218</v>
      </c>
      <c r="M26" s="2"/>
      <c r="N26" s="3" t="e">
        <f t="shared" ca="1" si="0"/>
        <v>#NULL!</v>
      </c>
      <c r="O26" s="3">
        <f t="shared" ca="1" si="1"/>
        <v>3.3205479452054792E-2</v>
      </c>
      <c r="P26" s="3">
        <f t="shared" ca="1" si="2"/>
        <v>1.0400547945205478</v>
      </c>
    </row>
    <row r="27" spans="1:16" ht="20.100000000000001" customHeight="1" x14ac:dyDescent="0.2">
      <c r="A27" s="11">
        <v>29</v>
      </c>
      <c r="B27" s="13">
        <v>38714</v>
      </c>
      <c r="C27" s="12">
        <v>68</v>
      </c>
      <c r="D27" s="18">
        <f ca="1">SUM(SUMIF(N30:P30,{"&lt;0";"&gt;0"}))*C27</f>
        <v>70.8131506849315</v>
      </c>
      <c r="J27" s="6" t="e">
        <f ca="1">ROWS(INDIRECT("A"&amp;$F$5&amp;":A"&amp;$G$5) INDIRECT("A"&amp;B24&amp;":A"&amp;$G$1))</f>
        <v>#NULL!</v>
      </c>
      <c r="K27" s="6">
        <f ca="1">ROWS(INDIRECT("a"&amp;$F$6&amp;":a"&amp;$G$6) INDIRECT("a"&amp;B24&amp;":a"&amp;$G$1))</f>
        <v>100</v>
      </c>
      <c r="L27" s="6">
        <f ca="1">ROWS(INDIRECT("a"&amp;$F$7&amp;":a"&amp;$G$7) INDIRECT("a"&amp;B24&amp;":a"&amp;$G$1))</f>
        <v>4218</v>
      </c>
      <c r="M27" s="2"/>
      <c r="N27" s="3" t="e">
        <f t="shared" ca="1" si="0"/>
        <v>#NULL!</v>
      </c>
      <c r="O27" s="3">
        <f t="shared" ca="1" si="1"/>
        <v>3.2876712328767127E-2</v>
      </c>
      <c r="P27" s="3">
        <f t="shared" ca="1" si="2"/>
        <v>1.0400547945205478</v>
      </c>
    </row>
    <row r="28" spans="1:16" ht="20.100000000000001" customHeight="1" x14ac:dyDescent="0.2">
      <c r="A28" s="11">
        <v>30</v>
      </c>
      <c r="B28" s="13">
        <v>38715</v>
      </c>
      <c r="C28" s="12">
        <v>68</v>
      </c>
      <c r="D28" s="18">
        <f ca="1">SUM(SUMIF(N31:P31,{"&lt;0";"&gt;0"}))*C28</f>
        <v>70.790794520547934</v>
      </c>
      <c r="J28" s="6" t="e">
        <f ca="1">ROWS(INDIRECT("A"&amp;$F$5&amp;":A"&amp;$G$5) INDIRECT("A"&amp;B25&amp;":A"&amp;$G$1))</f>
        <v>#NULL!</v>
      </c>
      <c r="K28" s="6">
        <f ca="1">ROWS(INDIRECT("a"&amp;$F$6&amp;":a"&amp;$G$6) INDIRECT("a"&amp;B25&amp;":a"&amp;$G$1))</f>
        <v>19</v>
      </c>
      <c r="L28" s="6">
        <f ca="1">ROWS(INDIRECT("a"&amp;$F$7&amp;":a"&amp;$G$7) INDIRECT("a"&amp;B25&amp;":a"&amp;$G$1))</f>
        <v>4218</v>
      </c>
      <c r="M28" s="2"/>
      <c r="N28" s="3" t="e">
        <f t="shared" ca="1" si="0"/>
        <v>#NULL!</v>
      </c>
      <c r="O28" s="3">
        <f t="shared" ca="1" si="1"/>
        <v>6.2465753424657535E-3</v>
      </c>
      <c r="P28" s="3">
        <f t="shared" ca="1" si="2"/>
        <v>1.0400547945205478</v>
      </c>
    </row>
    <row r="29" spans="1:16" ht="20.100000000000001" customHeight="1" x14ac:dyDescent="0.2">
      <c r="A29" s="11">
        <v>31</v>
      </c>
      <c r="B29" s="13">
        <v>38754</v>
      </c>
      <c r="C29" s="12">
        <v>6</v>
      </c>
      <c r="D29" s="18">
        <f ca="1">SUM(SUMIF(N32:P32,{"&lt;0";"&gt;0"}))*C29</f>
        <v>6.1870684931506847</v>
      </c>
      <c r="J29" s="6" t="e">
        <f ca="1">ROWS(INDIRECT("A"&amp;$F$5&amp;":A"&amp;$G$5) INDIRECT("A"&amp;B26&amp;":A"&amp;$G$1))</f>
        <v>#NULL!</v>
      </c>
      <c r="K29" s="6">
        <f ca="1">ROWS(INDIRECT("a"&amp;$F$6&amp;":a"&amp;$G$6) INDIRECT("a"&amp;B26&amp;":a"&amp;$G$1))</f>
        <v>4</v>
      </c>
      <c r="L29" s="6">
        <f ca="1">ROWS(INDIRECT("a"&amp;$F$7&amp;":a"&amp;$G$7) INDIRECT("a"&amp;B26&amp;":a"&amp;$G$1))</f>
        <v>4218</v>
      </c>
      <c r="M29" s="2"/>
      <c r="N29" s="3" t="e">
        <f t="shared" ca="1" si="0"/>
        <v>#NULL!</v>
      </c>
      <c r="O29" s="3">
        <f t="shared" ca="1" si="1"/>
        <v>1.315068493150685E-3</v>
      </c>
      <c r="P29" s="3">
        <f t="shared" ca="1" si="2"/>
        <v>1.0400547945205478</v>
      </c>
    </row>
    <row r="30" spans="1:16" ht="20.100000000000001" customHeight="1" x14ac:dyDescent="0.2">
      <c r="A30" s="11">
        <v>32</v>
      </c>
      <c r="B30" s="13">
        <v>38954</v>
      </c>
      <c r="C30" s="12">
        <v>6</v>
      </c>
      <c r="D30" s="18">
        <f ca="1">SUM(SUMIF(N33:P33,{"&lt;0";"&gt;0"}))*C30</f>
        <v>5.8911780821917805</v>
      </c>
      <c r="J30" s="6" t="e">
        <f ca="1">ROWS(INDIRECT("A"&amp;$F$5&amp;":A"&amp;$G$5) INDIRECT("A"&amp;B27&amp;":A"&amp;$G$1))</f>
        <v>#NULL!</v>
      </c>
      <c r="K30" s="6">
        <f ca="1">ROWS(INDIRECT("a"&amp;$F$6&amp;":a"&amp;$G$6) INDIRECT("a"&amp;B27&amp;":a"&amp;$G$1))</f>
        <v>4</v>
      </c>
      <c r="L30" s="6">
        <f ca="1">ROWS(INDIRECT("a"&amp;$F$7&amp;":a"&amp;$G$7) INDIRECT("a"&amp;B27&amp;":a"&amp;$G$1))</f>
        <v>4218</v>
      </c>
      <c r="M30" s="2"/>
      <c r="N30" s="3" t="e">
        <f t="shared" ca="1" si="0"/>
        <v>#NULL!</v>
      </c>
      <c r="O30" s="3">
        <f t="shared" ca="1" si="1"/>
        <v>1.315068493150685E-3</v>
      </c>
      <c r="P30" s="3">
        <f t="shared" ca="1" si="2"/>
        <v>1.0400547945205478</v>
      </c>
    </row>
    <row r="31" spans="1:16" ht="20.100000000000001" customHeight="1" x14ac:dyDescent="0.2">
      <c r="A31" s="11">
        <v>33</v>
      </c>
      <c r="B31" s="13">
        <v>39226</v>
      </c>
      <c r="C31" s="12">
        <v>26</v>
      </c>
      <c r="D31" s="18">
        <f ca="1">SUM(SUMIF(N34:P34,{"&lt;0";"&gt;0"}))*C31</f>
        <v>23.784657534246573</v>
      </c>
      <c r="J31" s="6" t="e">
        <f ca="1">ROWS(INDIRECT("A"&amp;$F$5&amp;":A"&amp;$G$5) INDIRECT("A"&amp;B28&amp;":A"&amp;$G$1))</f>
        <v>#NULL!</v>
      </c>
      <c r="K31" s="6">
        <f ca="1">ROWS(INDIRECT("a"&amp;$F$6&amp;":a"&amp;$G$6) INDIRECT("a"&amp;B28&amp;":a"&amp;$G$1))</f>
        <v>3</v>
      </c>
      <c r="L31" s="6">
        <f ca="1">ROWS(INDIRECT("a"&amp;$F$7&amp;":a"&amp;$G$7) INDIRECT("a"&amp;B28&amp;":a"&amp;$G$1))</f>
        <v>4218</v>
      </c>
      <c r="M31" s="2"/>
      <c r="N31" s="3" t="e">
        <f t="shared" ca="1" si="0"/>
        <v>#NULL!</v>
      </c>
      <c r="O31" s="3">
        <f t="shared" ca="1" si="1"/>
        <v>9.8630136986301367E-4</v>
      </c>
      <c r="P31" s="3">
        <f t="shared" ca="1" si="2"/>
        <v>1.0400547945205478</v>
      </c>
    </row>
    <row r="32" spans="1:16" ht="20.100000000000001" customHeight="1" x14ac:dyDescent="0.2">
      <c r="A32" s="11">
        <v>34</v>
      </c>
      <c r="B32" s="13">
        <v>39881</v>
      </c>
      <c r="C32" s="12">
        <v>125</v>
      </c>
      <c r="D32" s="18">
        <f ca="1">SUM(SUMIF(N35:P35,{"&lt;0";"&gt;0"}))*C32</f>
        <v>94.160958904109577</v>
      </c>
      <c r="J32" s="6" t="e">
        <f ca="1">ROWS(INDIRECT("A"&amp;$F$5&amp;":A"&amp;$G$5) INDIRECT("A"&amp;B29&amp;":A"&amp;$G$1))</f>
        <v>#NULL!</v>
      </c>
      <c r="K32" s="6" t="e">
        <f ca="1">ROWS(INDIRECT("a"&amp;$F$6&amp;":a"&amp;$G$6) INDIRECT("a"&amp;B29&amp;":a"&amp;$G$1))</f>
        <v>#NULL!</v>
      </c>
      <c r="L32" s="6">
        <f ca="1">ROWS(INDIRECT("a"&amp;$F$7&amp;":a"&amp;$G$7) INDIRECT("a"&amp;B29&amp;":a"&amp;$G$1))</f>
        <v>4182</v>
      </c>
      <c r="M32" s="2"/>
      <c r="N32" s="3" t="e">
        <f t="shared" ca="1" si="0"/>
        <v>#NULL!</v>
      </c>
      <c r="O32" s="3" t="e">
        <f t="shared" ca="1" si="1"/>
        <v>#NULL!</v>
      </c>
      <c r="P32" s="3">
        <f t="shared" ca="1" si="2"/>
        <v>1.0311780821917809</v>
      </c>
    </row>
    <row r="33" spans="1:16" ht="20.100000000000001" customHeight="1" x14ac:dyDescent="0.2">
      <c r="A33" s="11">
        <v>35</v>
      </c>
      <c r="B33" s="26">
        <v>39888</v>
      </c>
      <c r="C33" s="12">
        <v>125</v>
      </c>
      <c r="D33" s="18">
        <f ca="1">SUM(SUMIF(N36:P36,{"&lt;0";"&gt;0"}))*C33</f>
        <v>93.945205479452056</v>
      </c>
      <c r="J33" s="6" t="e">
        <f ca="1">ROWS(INDIRECT("A"&amp;$F$5&amp;":A"&amp;$G$5) INDIRECT("A"&amp;B30&amp;":A"&amp;$G$1))</f>
        <v>#NULL!</v>
      </c>
      <c r="K33" s="6" t="e">
        <f ca="1">ROWS(INDIRECT("a"&amp;$F$6&amp;":a"&amp;$G$6) INDIRECT("a"&amp;B30&amp;":a"&amp;$G$1))</f>
        <v>#NULL!</v>
      </c>
      <c r="L33" s="6">
        <f ca="1">ROWS(INDIRECT("a"&amp;$F$7&amp;":a"&amp;$G$7) INDIRECT("a"&amp;B30&amp;":a"&amp;$G$1))</f>
        <v>3982</v>
      </c>
      <c r="M33" s="2"/>
      <c r="N33" s="3" t="e">
        <f t="shared" ca="1" si="0"/>
        <v>#NULL!</v>
      </c>
      <c r="O33" s="3" t="e">
        <f t="shared" ca="1" si="1"/>
        <v>#NULL!</v>
      </c>
      <c r="P33" s="3">
        <f t="shared" ca="1" si="2"/>
        <v>0.98186301369863016</v>
      </c>
    </row>
    <row r="34" spans="1:16" x14ac:dyDescent="0.2">
      <c r="A34" s="10"/>
      <c r="B34" s="27"/>
      <c r="C34" s="12"/>
      <c r="D34" s="18">
        <f ca="1">SUM(SUMIF(N37:P37,{"&lt;0";"&gt;0"}))*C34</f>
        <v>0</v>
      </c>
      <c r="J34" s="6" t="e">
        <f ca="1">ROWS(INDIRECT("A"&amp;$F$5&amp;":A"&amp;$G$5) INDIRECT("A"&amp;B31&amp;":A"&amp;$G$1))</f>
        <v>#NULL!</v>
      </c>
      <c r="K34" s="6" t="e">
        <f ca="1">ROWS(INDIRECT("a"&amp;$F$6&amp;":a"&amp;$G$6) INDIRECT("a"&amp;B31&amp;":a"&amp;$G$1))</f>
        <v>#NULL!</v>
      </c>
      <c r="L34" s="6">
        <f ca="1">ROWS(INDIRECT("a"&amp;$F$7&amp;":a"&amp;$G$7) INDIRECT("a"&amp;B31&amp;":a"&amp;$G$1))</f>
        <v>3710</v>
      </c>
      <c r="M34" s="2"/>
      <c r="N34" s="3" t="e">
        <f t="shared" ca="1" si="0"/>
        <v>#NULL!</v>
      </c>
      <c r="O34" s="3" t="e">
        <f t="shared" ca="1" si="1"/>
        <v>#NULL!</v>
      </c>
      <c r="P34" s="3">
        <f t="shared" ca="1" si="2"/>
        <v>0.91479452054794519</v>
      </c>
    </row>
    <row r="35" spans="1:16" x14ac:dyDescent="0.2">
      <c r="A35" s="8"/>
      <c r="B35" s="28"/>
      <c r="C35" s="12"/>
      <c r="D35" s="18">
        <f ca="1">SUM(SUMIF(N38:P38,{"&lt;0";"&gt;0"}))*C35</f>
        <v>0</v>
      </c>
      <c r="J35" s="6" t="e">
        <f ca="1">ROWS(INDIRECT("A"&amp;$F$5&amp;":A"&amp;$G$5) INDIRECT("A"&amp;B32&amp;":A"&amp;$G$1))</f>
        <v>#NULL!</v>
      </c>
      <c r="K35" s="6" t="e">
        <f ca="1">ROWS(INDIRECT("a"&amp;$F$6&amp;":a"&amp;$G$6) INDIRECT("a"&amp;B32&amp;":a"&amp;$G$1))</f>
        <v>#NULL!</v>
      </c>
      <c r="L35" s="6">
        <f ca="1">ROWS(INDIRECT("a"&amp;$F$7&amp;":a"&amp;$G$7) INDIRECT("a"&amp;B32&amp;":a"&amp;$G$1))</f>
        <v>3055</v>
      </c>
      <c r="M35" s="2"/>
      <c r="N35" s="3" t="e">
        <f t="shared" ca="1" si="0"/>
        <v>#NULL!</v>
      </c>
      <c r="O35" s="3" t="e">
        <f t="shared" ca="1" si="1"/>
        <v>#NULL!</v>
      </c>
      <c r="P35" s="3">
        <f t="shared" ca="1" si="2"/>
        <v>0.75328767123287665</v>
      </c>
    </row>
    <row r="36" spans="1:16" x14ac:dyDescent="0.2">
      <c r="A36" s="8"/>
      <c r="B36" s="28"/>
      <c r="C36" s="12"/>
      <c r="D36" s="18">
        <f ca="1">SUM(SUMIF(N39:P39,{"&lt;0";"&gt;0"}))*C36</f>
        <v>0</v>
      </c>
      <c r="J36" s="6" t="e">
        <f ca="1">ROWS(INDIRECT("A"&amp;$F$5&amp;":A"&amp;$G$5) INDIRECT("A"&amp;B33&amp;":A"&amp;$G$1))</f>
        <v>#NULL!</v>
      </c>
      <c r="K36" s="6" t="e">
        <f ca="1">ROWS(INDIRECT("a"&amp;$F$6&amp;":a"&amp;$G$6) INDIRECT("a"&amp;B33&amp;":a"&amp;$G$1))</f>
        <v>#NULL!</v>
      </c>
      <c r="L36" s="6">
        <f ca="1">ROWS(INDIRECT("a"&amp;$F$7&amp;":a"&amp;$G$7) INDIRECT("a"&amp;B33&amp;":a"&amp;$G$1))</f>
        <v>3048</v>
      </c>
      <c r="M36" s="2"/>
      <c r="N36" s="3" t="e">
        <f t="shared" ca="1" si="0"/>
        <v>#NULL!</v>
      </c>
      <c r="O36" s="3" t="e">
        <f t="shared" ca="1" si="1"/>
        <v>#NULL!</v>
      </c>
      <c r="P36" s="3">
        <f t="shared" ca="1" si="2"/>
        <v>0.75156164383561641</v>
      </c>
    </row>
    <row r="37" spans="1:16" x14ac:dyDescent="0.2">
      <c r="A37" s="8"/>
      <c r="B37" s="28"/>
      <c r="C37" s="12"/>
      <c r="D37" s="18">
        <f ca="1">SUM(SUMIF(N40:P40,{"&lt;0";"&gt;0"}))*C37</f>
        <v>0</v>
      </c>
      <c r="J37" s="6" t="e">
        <f ca="1">ROWS(INDIRECT("A"&amp;$F$5&amp;":A"&amp;$G$5) INDIRECT("A"&amp;B34&amp;":A"&amp;$G$1))</f>
        <v>#REF!</v>
      </c>
      <c r="K37" s="6" t="e">
        <f ca="1">ROWS(INDIRECT("a"&amp;$F$6&amp;":a"&amp;$G$6) INDIRECT("a"&amp;B34&amp;":a"&amp;$G$1))</f>
        <v>#REF!</v>
      </c>
      <c r="L37" s="6" t="e">
        <f ca="1">ROWS(INDIRECT("a"&amp;$F$7&amp;":a"&amp;$G$7) INDIRECT("a"&amp;B34&amp;":a"&amp;$G$1))</f>
        <v>#REF!</v>
      </c>
      <c r="M37" s="2"/>
      <c r="N37" s="3" t="e">
        <f t="shared" ca="1" si="0"/>
        <v>#REF!</v>
      </c>
      <c r="O37" s="3" t="e">
        <f t="shared" ca="1" si="1"/>
        <v>#REF!</v>
      </c>
      <c r="P37" s="3" t="e">
        <f t="shared" ca="1" si="2"/>
        <v>#REF!</v>
      </c>
    </row>
    <row r="38" spans="1:16" x14ac:dyDescent="0.2">
      <c r="A38" s="8"/>
      <c r="B38" s="28"/>
      <c r="C38" s="12"/>
      <c r="D38" s="18">
        <f ca="1">SUM(SUMIF(N41:P41,{"&lt;0";"&gt;0"}))*C38</f>
        <v>0</v>
      </c>
      <c r="J38" s="6" t="e">
        <f ca="1">ROWS(INDIRECT("A"&amp;$F$5&amp;":A"&amp;$G$5) INDIRECT("A"&amp;B35&amp;":A"&amp;$G$1))</f>
        <v>#REF!</v>
      </c>
      <c r="K38" s="6" t="e">
        <f ca="1">ROWS(INDIRECT("a"&amp;$F$6&amp;":a"&amp;$G$6) INDIRECT("a"&amp;B35&amp;":a"&amp;$G$1))</f>
        <v>#REF!</v>
      </c>
      <c r="L38" s="6" t="e">
        <f ca="1">ROWS(INDIRECT("a"&amp;$F$7&amp;":a"&amp;$G$7) INDIRECT("a"&amp;B35&amp;":a"&amp;$G$1))</f>
        <v>#REF!</v>
      </c>
      <c r="M38" s="2"/>
      <c r="N38" s="3" t="e">
        <f t="shared" ca="1" si="0"/>
        <v>#REF!</v>
      </c>
      <c r="O38" s="3" t="e">
        <f t="shared" ca="1" si="1"/>
        <v>#REF!</v>
      </c>
      <c r="P38" s="3" t="e">
        <f t="shared" ca="1" si="2"/>
        <v>#REF!</v>
      </c>
    </row>
    <row r="39" spans="1:16" x14ac:dyDescent="0.2">
      <c r="A39" s="8"/>
      <c r="B39" s="28"/>
      <c r="C39" s="12"/>
      <c r="D39" s="18">
        <f ca="1">SUM(SUMIF(N42:P42,{"&lt;0";"&gt;0"}))*C39</f>
        <v>0</v>
      </c>
      <c r="J39" s="6" t="e">
        <f ca="1">ROWS(INDIRECT("A"&amp;$F$5&amp;":A"&amp;$G$5) INDIRECT("A"&amp;B36&amp;":A"&amp;$G$1))</f>
        <v>#REF!</v>
      </c>
      <c r="K39" s="6" t="e">
        <f ca="1">ROWS(INDIRECT("a"&amp;$F$6&amp;":a"&amp;$G$6) INDIRECT("a"&amp;B36&amp;":a"&amp;$G$1))</f>
        <v>#REF!</v>
      </c>
      <c r="L39" s="6" t="e">
        <f ca="1">ROWS(INDIRECT("a"&amp;$F$7&amp;":a"&amp;$G$7) INDIRECT("a"&amp;B36&amp;":a"&amp;$G$1))</f>
        <v>#REF!</v>
      </c>
      <c r="M39" s="2"/>
      <c r="N39" s="3" t="e">
        <f t="shared" ca="1" si="0"/>
        <v>#REF!</v>
      </c>
      <c r="O39" s="3" t="e">
        <f t="shared" ca="1" si="1"/>
        <v>#REF!</v>
      </c>
      <c r="P39" s="3" t="e">
        <f t="shared" ca="1" si="2"/>
        <v>#REF!</v>
      </c>
    </row>
    <row r="40" spans="1:16" x14ac:dyDescent="0.2">
      <c r="A40" s="8"/>
      <c r="B40" s="28"/>
      <c r="C40" s="12"/>
      <c r="D40" s="18">
        <f ca="1">SUM(SUMIF(N43:P43,{"&lt;0";"&gt;0"}))*C40</f>
        <v>0</v>
      </c>
      <c r="J40" s="6" t="e">
        <f ca="1">ROWS(INDIRECT("A"&amp;$F$5&amp;":A"&amp;$G$5) INDIRECT("A"&amp;B37&amp;":A"&amp;$G$1))</f>
        <v>#REF!</v>
      </c>
      <c r="K40" s="6" t="e">
        <f ca="1">ROWS(INDIRECT("a"&amp;$F$6&amp;":a"&amp;$G$6) INDIRECT("a"&amp;B37&amp;":a"&amp;$G$1))</f>
        <v>#REF!</v>
      </c>
      <c r="L40" s="6" t="e">
        <f ca="1">ROWS(INDIRECT("a"&amp;$F$7&amp;":a"&amp;$G$7) INDIRECT("a"&amp;B37&amp;":a"&amp;$G$1))</f>
        <v>#REF!</v>
      </c>
      <c r="M40" s="2"/>
      <c r="N40" s="3" t="e">
        <f t="shared" ca="1" si="0"/>
        <v>#REF!</v>
      </c>
      <c r="O40" s="3" t="e">
        <f t="shared" ca="1" si="1"/>
        <v>#REF!</v>
      </c>
      <c r="P40" s="3" t="e">
        <f t="shared" ca="1" si="2"/>
        <v>#REF!</v>
      </c>
    </row>
    <row r="41" spans="1:16" x14ac:dyDescent="0.2">
      <c r="A41" s="8"/>
      <c r="B41" s="28"/>
      <c r="C41" s="12"/>
      <c r="D41" s="18">
        <f ca="1">SUM(SUMIF(N44:P44,{"&lt;0";"&gt;0"}))*C41</f>
        <v>0</v>
      </c>
      <c r="J41" s="6" t="e">
        <f ca="1">ROWS(INDIRECT("A"&amp;$F$5&amp;":A"&amp;$G$5) INDIRECT("A"&amp;B38&amp;":A"&amp;$G$1))</f>
        <v>#REF!</v>
      </c>
      <c r="K41" s="6" t="e">
        <f ca="1">ROWS(INDIRECT("a"&amp;$F$6&amp;":a"&amp;$G$6) INDIRECT("a"&amp;B38&amp;":a"&amp;$G$1))</f>
        <v>#REF!</v>
      </c>
      <c r="L41" s="6" t="e">
        <f ca="1">ROWS(INDIRECT("a"&amp;$F$7&amp;":a"&amp;$G$7) INDIRECT("a"&amp;B38&amp;":a"&amp;$G$1))</f>
        <v>#REF!</v>
      </c>
      <c r="M41" s="2"/>
      <c r="N41" s="3" t="e">
        <f t="shared" ca="1" si="0"/>
        <v>#REF!</v>
      </c>
      <c r="O41" s="3" t="e">
        <f t="shared" ca="1" si="1"/>
        <v>#REF!</v>
      </c>
      <c r="P41" s="3" t="e">
        <f t="shared" ca="1" si="2"/>
        <v>#REF!</v>
      </c>
    </row>
    <row r="42" spans="1:16" x14ac:dyDescent="0.2">
      <c r="A42" s="8"/>
      <c r="B42" s="28"/>
      <c r="C42" s="12"/>
      <c r="D42" s="18">
        <f ca="1">SUM(SUMIF(N45:P45,{"&lt;0";"&gt;0"}))*C42</f>
        <v>0</v>
      </c>
      <c r="J42" s="6" t="e">
        <f ca="1">ROWS(INDIRECT("A"&amp;$F$5&amp;":A"&amp;$G$5) INDIRECT("A"&amp;B39&amp;":A"&amp;$G$1))</f>
        <v>#REF!</v>
      </c>
      <c r="K42" s="6" t="e">
        <f ca="1">ROWS(INDIRECT("a"&amp;$F$6&amp;":a"&amp;$G$6) INDIRECT("a"&amp;B39&amp;":a"&amp;$G$1))</f>
        <v>#REF!</v>
      </c>
      <c r="L42" s="6" t="e">
        <f ca="1">ROWS(INDIRECT("a"&amp;$F$7&amp;":a"&amp;$G$7) INDIRECT("a"&amp;B39&amp;":a"&amp;$G$1))</f>
        <v>#REF!</v>
      </c>
      <c r="M42" s="2"/>
      <c r="N42" s="3" t="e">
        <f t="shared" ca="1" si="0"/>
        <v>#REF!</v>
      </c>
      <c r="O42" s="3" t="e">
        <f t="shared" ca="1" si="1"/>
        <v>#REF!</v>
      </c>
      <c r="P42" s="3" t="e">
        <f t="shared" ca="1" si="2"/>
        <v>#REF!</v>
      </c>
    </row>
    <row r="43" spans="1:16" x14ac:dyDescent="0.2">
      <c r="A43" s="8"/>
      <c r="B43" s="28"/>
      <c r="C43" s="12"/>
      <c r="D43" s="18">
        <f ca="1">SUM(SUMIF(N46:P46,{"&lt;0";"&gt;0"}))*C43</f>
        <v>0</v>
      </c>
      <c r="J43" s="6" t="e">
        <f ca="1">ROWS(INDIRECT("A"&amp;$F$5&amp;":A"&amp;$G$5) INDIRECT("A"&amp;B40&amp;":A"&amp;$G$1))</f>
        <v>#REF!</v>
      </c>
      <c r="K43" s="6" t="e">
        <f ca="1">ROWS(INDIRECT("a"&amp;$F$6&amp;":a"&amp;$G$6) INDIRECT("a"&amp;B40&amp;":a"&amp;$G$1))</f>
        <v>#REF!</v>
      </c>
      <c r="L43" s="6" t="e">
        <f ca="1">ROWS(INDIRECT("a"&amp;$F$7&amp;":a"&amp;$G$7) INDIRECT("a"&amp;B40&amp;":a"&amp;$G$1))</f>
        <v>#REF!</v>
      </c>
      <c r="M43" s="2"/>
      <c r="N43" s="3" t="e">
        <f t="shared" ca="1" si="0"/>
        <v>#REF!</v>
      </c>
      <c r="O43" s="3" t="e">
        <f t="shared" ca="1" si="1"/>
        <v>#REF!</v>
      </c>
      <c r="P43" s="3" t="e">
        <f t="shared" ca="1" si="2"/>
        <v>#REF!</v>
      </c>
    </row>
    <row r="44" spans="1:16" x14ac:dyDescent="0.2">
      <c r="A44" s="8"/>
      <c r="B44" s="28"/>
      <c r="C44" s="12"/>
      <c r="D44" s="18">
        <f ca="1">SUM(SUMIF(N47:P47,{"&lt;0";"&gt;0"}))*C44</f>
        <v>0</v>
      </c>
      <c r="J44" s="6" t="e">
        <f ca="1">ROWS(INDIRECT("A"&amp;$F$5&amp;":A"&amp;$G$5) INDIRECT("A"&amp;B41&amp;":A"&amp;$G$1))</f>
        <v>#REF!</v>
      </c>
      <c r="K44" s="6" t="e">
        <f ca="1">ROWS(INDIRECT("a"&amp;$F$6&amp;":a"&amp;$G$6) INDIRECT("a"&amp;B41&amp;":a"&amp;$G$1))</f>
        <v>#REF!</v>
      </c>
      <c r="L44" s="6" t="e">
        <f ca="1">ROWS(INDIRECT("a"&amp;$F$7&amp;":a"&amp;$G$7) INDIRECT("a"&amp;B41&amp;":a"&amp;$G$1))</f>
        <v>#REF!</v>
      </c>
      <c r="M44" s="2"/>
      <c r="N44" s="3" t="e">
        <f t="shared" ca="1" si="0"/>
        <v>#REF!</v>
      </c>
      <c r="O44" s="3" t="e">
        <f t="shared" ca="1" si="1"/>
        <v>#REF!</v>
      </c>
      <c r="P44" s="3" t="e">
        <f t="shared" ca="1" si="2"/>
        <v>#REF!</v>
      </c>
    </row>
    <row r="45" spans="1:16" x14ac:dyDescent="0.2">
      <c r="A45" s="8"/>
      <c r="B45" s="28"/>
      <c r="C45" s="12"/>
      <c r="D45" s="18">
        <f ca="1">SUM(SUMIF(N48:P48,{"&lt;0";"&gt;0"}))*C45</f>
        <v>0</v>
      </c>
      <c r="J45" s="6" t="e">
        <f ca="1">ROWS(INDIRECT("A"&amp;$F$5&amp;":A"&amp;$G$5) INDIRECT("A"&amp;B42&amp;":A"&amp;$G$1))</f>
        <v>#REF!</v>
      </c>
      <c r="K45" s="6" t="e">
        <f ca="1">ROWS(INDIRECT("a"&amp;$F$6&amp;":a"&amp;$G$6) INDIRECT("a"&amp;B42&amp;":a"&amp;$G$1))</f>
        <v>#REF!</v>
      </c>
      <c r="L45" s="6" t="e">
        <f ca="1">ROWS(INDIRECT("a"&amp;$F$7&amp;":a"&amp;$G$7) INDIRECT("a"&amp;B42&amp;":a"&amp;$G$1))</f>
        <v>#REF!</v>
      </c>
      <c r="M45" s="2"/>
      <c r="N45" s="3" t="e">
        <f t="shared" ca="1" si="0"/>
        <v>#REF!</v>
      </c>
      <c r="O45" s="3" t="e">
        <f t="shared" ca="1" si="1"/>
        <v>#REF!</v>
      </c>
      <c r="P45" s="3" t="e">
        <f t="shared" ca="1" si="2"/>
        <v>#REF!</v>
      </c>
    </row>
    <row r="46" spans="1:16" x14ac:dyDescent="0.2">
      <c r="A46" s="8"/>
      <c r="B46" s="28"/>
      <c r="C46" s="12"/>
      <c r="D46" s="18">
        <f ca="1">SUM(SUMIF(N49:P49,{"&lt;0";"&gt;0"}))*C46</f>
        <v>0</v>
      </c>
      <c r="J46" s="6" t="e">
        <f ca="1">ROWS(INDIRECT("A"&amp;$F$5&amp;":A"&amp;$G$5) INDIRECT("A"&amp;B43&amp;":A"&amp;$G$1))</f>
        <v>#REF!</v>
      </c>
      <c r="K46" s="6" t="e">
        <f ca="1">ROWS(INDIRECT("a"&amp;$F$6&amp;":a"&amp;$G$6) INDIRECT("a"&amp;B43&amp;":a"&amp;$G$1))</f>
        <v>#REF!</v>
      </c>
      <c r="L46" s="6" t="e">
        <f ca="1">ROWS(INDIRECT("a"&amp;$F$7&amp;":a"&amp;$G$7) INDIRECT("a"&amp;B43&amp;":a"&amp;$G$1))</f>
        <v>#REF!</v>
      </c>
      <c r="M46" s="2"/>
      <c r="N46" s="3" t="e">
        <f t="shared" ca="1" si="0"/>
        <v>#REF!</v>
      </c>
      <c r="O46" s="3" t="e">
        <f t="shared" ca="1" si="1"/>
        <v>#REF!</v>
      </c>
      <c r="P46" s="3" t="e">
        <f t="shared" ca="1" si="2"/>
        <v>#REF!</v>
      </c>
    </row>
    <row r="47" spans="1:16" x14ac:dyDescent="0.2">
      <c r="A47" s="8"/>
      <c r="B47" s="28"/>
      <c r="C47" s="12"/>
      <c r="D47" s="18">
        <f ca="1">SUM(SUMIF(N50:P50,{"&lt;0";"&gt;0"}))*C47</f>
        <v>0</v>
      </c>
      <c r="J47" s="6" t="e">
        <f ca="1">ROWS(INDIRECT("A"&amp;$F$5&amp;":A"&amp;$G$5) INDIRECT("A"&amp;B44&amp;":A"&amp;$G$1))</f>
        <v>#REF!</v>
      </c>
      <c r="K47" s="6" t="e">
        <f ca="1">ROWS(INDIRECT("a"&amp;$F$6&amp;":a"&amp;$G$6) INDIRECT("a"&amp;B44&amp;":a"&amp;$G$1))</f>
        <v>#REF!</v>
      </c>
      <c r="L47" s="6" t="e">
        <f ca="1">ROWS(INDIRECT("a"&amp;$F$7&amp;":a"&amp;$G$7) INDIRECT("a"&amp;B44&amp;":a"&amp;$G$1))</f>
        <v>#REF!</v>
      </c>
      <c r="M47" s="2"/>
      <c r="N47" s="3" t="e">
        <f t="shared" ca="1" si="0"/>
        <v>#REF!</v>
      </c>
      <c r="O47" s="3" t="e">
        <f t="shared" ca="1" si="1"/>
        <v>#REF!</v>
      </c>
      <c r="P47" s="3" t="e">
        <f t="shared" ca="1" si="2"/>
        <v>#REF!</v>
      </c>
    </row>
    <row r="48" spans="1:16" x14ac:dyDescent="0.2">
      <c r="A48" s="8"/>
      <c r="B48" s="28"/>
      <c r="C48" s="12"/>
      <c r="D48" s="18">
        <f ca="1">SUM(SUMIF(N51:P51,{"&lt;0";"&gt;0"}))*C48</f>
        <v>0</v>
      </c>
      <c r="J48" s="6" t="e">
        <f ca="1">ROWS(INDIRECT("A"&amp;$F$5&amp;":A"&amp;$G$5) INDIRECT("A"&amp;B45&amp;":A"&amp;$G$1))</f>
        <v>#REF!</v>
      </c>
      <c r="K48" s="6" t="e">
        <f ca="1">ROWS(INDIRECT("a"&amp;$F$6&amp;":a"&amp;$G$6) INDIRECT("a"&amp;B45&amp;":a"&amp;$G$1))</f>
        <v>#REF!</v>
      </c>
      <c r="L48" s="6" t="e">
        <f ca="1">ROWS(INDIRECT("a"&amp;$F$7&amp;":a"&amp;$G$7) INDIRECT("a"&amp;B45&amp;":a"&amp;$G$1))</f>
        <v>#REF!</v>
      </c>
      <c r="M48" s="2"/>
      <c r="N48" s="3" t="e">
        <f t="shared" ca="1" si="0"/>
        <v>#REF!</v>
      </c>
      <c r="O48" s="3" t="e">
        <f t="shared" ca="1" si="1"/>
        <v>#REF!</v>
      </c>
      <c r="P48" s="3" t="e">
        <f t="shared" ca="1" si="2"/>
        <v>#REF!</v>
      </c>
    </row>
    <row r="49" spans="1:16" x14ac:dyDescent="0.2">
      <c r="A49" s="8"/>
      <c r="B49" s="28"/>
      <c r="C49" s="12"/>
      <c r="D49" s="18">
        <f ca="1">SUM(SUMIF(N52:P52,{"&lt;0";"&gt;0"}))*C49</f>
        <v>0</v>
      </c>
      <c r="J49" s="6" t="e">
        <f ca="1">ROWS(INDIRECT("A"&amp;$F$5&amp;":A"&amp;$G$5) INDIRECT("A"&amp;B46&amp;":A"&amp;$G$1))</f>
        <v>#REF!</v>
      </c>
      <c r="K49" s="6" t="e">
        <f ca="1">ROWS(INDIRECT("a"&amp;$F$6&amp;":a"&amp;$G$6) INDIRECT("a"&amp;B46&amp;":a"&amp;$G$1))</f>
        <v>#REF!</v>
      </c>
      <c r="L49" s="6" t="e">
        <f ca="1">ROWS(INDIRECT("a"&amp;$F$7&amp;":a"&amp;$G$7) INDIRECT("a"&amp;B46&amp;":a"&amp;$G$1))</f>
        <v>#REF!</v>
      </c>
      <c r="M49" s="2"/>
      <c r="N49" s="3" t="e">
        <f t="shared" ca="1" si="0"/>
        <v>#REF!</v>
      </c>
      <c r="O49" s="3" t="e">
        <f t="shared" ca="1" si="1"/>
        <v>#REF!</v>
      </c>
      <c r="P49" s="3" t="e">
        <f t="shared" ca="1" si="2"/>
        <v>#REF!</v>
      </c>
    </row>
    <row r="50" spans="1:16" x14ac:dyDescent="0.2">
      <c r="A50" s="8"/>
      <c r="B50" s="28"/>
      <c r="C50" s="12"/>
      <c r="D50" s="18">
        <f ca="1">SUM(SUMIF(N53:P53,{"&lt;0";"&gt;0"}))*C50</f>
        <v>0</v>
      </c>
      <c r="J50" s="6" t="e">
        <f ca="1">ROWS(INDIRECT("A"&amp;$F$5&amp;":A"&amp;$G$5) INDIRECT("A"&amp;B47&amp;":A"&amp;$G$1))</f>
        <v>#REF!</v>
      </c>
      <c r="K50" s="6" t="e">
        <f ca="1">ROWS(INDIRECT("a"&amp;$F$6&amp;":a"&amp;$G$6) INDIRECT("a"&amp;B47&amp;":a"&amp;$G$1))</f>
        <v>#REF!</v>
      </c>
      <c r="L50" s="6" t="e">
        <f ca="1">ROWS(INDIRECT("a"&amp;$F$7&amp;":a"&amp;$G$7) INDIRECT("a"&amp;B47&amp;":a"&amp;$G$1))</f>
        <v>#REF!</v>
      </c>
      <c r="M50" s="2"/>
      <c r="N50" s="3" t="e">
        <f t="shared" ca="1" si="0"/>
        <v>#REF!</v>
      </c>
      <c r="O50" s="3" t="e">
        <f t="shared" ca="1" si="1"/>
        <v>#REF!</v>
      </c>
      <c r="P50" s="3" t="e">
        <f t="shared" ca="1" si="2"/>
        <v>#REF!</v>
      </c>
    </row>
    <row r="51" spans="1:16" x14ac:dyDescent="0.2">
      <c r="J51" s="6" t="e">
        <f ca="1">ROWS(INDIRECT("A"&amp;$F$5&amp;":A"&amp;$G$5) INDIRECT("A"&amp;B48&amp;":A"&amp;$G$1))</f>
        <v>#REF!</v>
      </c>
      <c r="K51" s="6" t="e">
        <f ca="1">ROWS(INDIRECT("a"&amp;$F$6&amp;":a"&amp;$G$6) INDIRECT("a"&amp;B48&amp;":a"&amp;$G$1))</f>
        <v>#REF!</v>
      </c>
      <c r="L51" s="6" t="e">
        <f ca="1">ROWS(INDIRECT("a"&amp;$F$7&amp;":a"&amp;$G$7) INDIRECT("a"&amp;B48&amp;":a"&amp;$G$1))</f>
        <v>#REF!</v>
      </c>
      <c r="M51" s="2"/>
      <c r="N51" s="3" t="e">
        <f t="shared" ca="1" si="0"/>
        <v>#REF!</v>
      </c>
      <c r="O51" s="3" t="e">
        <f t="shared" ca="1" si="1"/>
        <v>#REF!</v>
      </c>
      <c r="P51" s="3" t="e">
        <f t="shared" ca="1" si="2"/>
        <v>#REF!</v>
      </c>
    </row>
    <row r="52" spans="1:16" x14ac:dyDescent="0.2">
      <c r="J52" s="6" t="e">
        <f ca="1">ROWS(INDIRECT("A"&amp;$F$5&amp;":A"&amp;$G$5) INDIRECT("A"&amp;B49&amp;":A"&amp;$G$1))</f>
        <v>#REF!</v>
      </c>
      <c r="K52" s="6" t="e">
        <f ca="1">ROWS(INDIRECT("a"&amp;$F$6&amp;":a"&amp;$G$6) INDIRECT("a"&amp;B49&amp;":a"&amp;$G$1))</f>
        <v>#REF!</v>
      </c>
      <c r="L52" s="6" t="e">
        <f ca="1">ROWS(INDIRECT("a"&amp;$F$7&amp;":a"&amp;$G$7) INDIRECT("a"&amp;B49&amp;":a"&amp;$G$1))</f>
        <v>#REF!</v>
      </c>
      <c r="M52" s="2"/>
      <c r="N52" s="3" t="e">
        <f t="shared" ca="1" si="0"/>
        <v>#REF!</v>
      </c>
      <c r="O52" s="3" t="e">
        <f t="shared" ca="1" si="1"/>
        <v>#REF!</v>
      </c>
      <c r="P52" s="3" t="e">
        <f t="shared" ca="1" si="2"/>
        <v>#REF!</v>
      </c>
    </row>
    <row r="53" spans="1:16" x14ac:dyDescent="0.2">
      <c r="J53" s="6" t="e">
        <f ca="1">ROWS(INDIRECT("A"&amp;$F$5&amp;":A"&amp;$G$5) INDIRECT("A"&amp;B50&amp;":A"&amp;$G$1))</f>
        <v>#REF!</v>
      </c>
      <c r="K53" s="6" t="e">
        <f ca="1">ROWS(INDIRECT("a"&amp;$F$6&amp;":a"&amp;$G$6) INDIRECT("a"&amp;B50&amp;":a"&amp;$G$1))</f>
        <v>#REF!</v>
      </c>
      <c r="L53" s="6" t="e">
        <f ca="1">ROWS(INDIRECT("a"&amp;$F$7&amp;":a"&amp;$G$7) INDIRECT("a"&amp;B50&amp;":a"&amp;$G$1))</f>
        <v>#REF!</v>
      </c>
      <c r="M53" s="2"/>
      <c r="N53" s="3" t="e">
        <f t="shared" ca="1" si="0"/>
        <v>#REF!</v>
      </c>
      <c r="O53" s="3" t="e">
        <f t="shared" ca="1" si="1"/>
        <v>#REF!</v>
      </c>
      <c r="P53" s="3" t="e">
        <f t="shared" ca="1" si="2"/>
        <v>#REF!</v>
      </c>
    </row>
    <row r="54" spans="1:16" x14ac:dyDescent="0.2">
      <c r="J54" s="2"/>
      <c r="K54" s="2"/>
      <c r="L54" s="2"/>
      <c r="M54" s="2"/>
      <c r="N54" s="2"/>
      <c r="O54" s="2"/>
      <c r="P54" s="2"/>
    </row>
    <row r="55" spans="1:16" x14ac:dyDescent="0.2">
      <c r="J55" s="2"/>
      <c r="K55" s="2"/>
      <c r="L55" s="2"/>
      <c r="M55" s="2"/>
      <c r="N55" s="2"/>
      <c r="O55" s="2"/>
      <c r="P55" s="2"/>
    </row>
    <row r="56" spans="1:16" x14ac:dyDescent="0.2">
      <c r="J56" s="2"/>
      <c r="K56" s="2"/>
      <c r="L56" s="2"/>
      <c r="M56" s="2"/>
      <c r="N56" s="2"/>
      <c r="O56" s="2"/>
      <c r="P56" s="2"/>
    </row>
    <row r="57" spans="1:16" x14ac:dyDescent="0.2">
      <c r="J57" s="2"/>
      <c r="K57" s="2"/>
      <c r="L57" s="2"/>
      <c r="M57" s="2"/>
      <c r="N57" s="2"/>
      <c r="O57" s="2"/>
      <c r="P57" s="2"/>
    </row>
    <row r="58" spans="1:16" x14ac:dyDescent="0.2">
      <c r="J58" s="2"/>
      <c r="K58" s="2"/>
      <c r="L58" s="2"/>
      <c r="M58" s="2"/>
      <c r="N58" s="2"/>
      <c r="O58" s="2"/>
      <c r="P58" s="2"/>
    </row>
    <row r="59" spans="1:16" x14ac:dyDescent="0.2">
      <c r="J59" s="2"/>
      <c r="K59" s="2"/>
      <c r="L59" s="2"/>
      <c r="M59" s="2"/>
      <c r="N59" s="2"/>
      <c r="O59" s="2"/>
      <c r="P59" s="2"/>
    </row>
    <row r="60" spans="1:16" x14ac:dyDescent="0.2">
      <c r="J60" s="2"/>
      <c r="K60" s="2"/>
      <c r="L60" s="2"/>
      <c r="M60" s="2"/>
      <c r="N60" s="2"/>
      <c r="O60" s="2"/>
      <c r="P60" s="2"/>
    </row>
    <row r="61" spans="1:16" x14ac:dyDescent="0.2">
      <c r="J61" s="2"/>
      <c r="K61" s="2"/>
      <c r="L61" s="2"/>
      <c r="M61" s="2"/>
      <c r="N61" s="2"/>
      <c r="O61" s="2"/>
      <c r="P61" s="2"/>
    </row>
    <row r="62" spans="1:16" x14ac:dyDescent="0.2">
      <c r="J62" s="2"/>
      <c r="K62" s="2"/>
      <c r="L62" s="2"/>
      <c r="M62" s="2"/>
      <c r="N62" s="2"/>
      <c r="O62" s="2"/>
      <c r="P62" s="2"/>
    </row>
    <row r="63" spans="1:16" x14ac:dyDescent="0.2">
      <c r="J63" s="2"/>
      <c r="K63" s="2"/>
      <c r="L63" s="2"/>
      <c r="M63" s="2"/>
      <c r="N63" s="2"/>
      <c r="O63" s="2"/>
      <c r="P63" s="2"/>
    </row>
    <row r="64" spans="1:16" x14ac:dyDescent="0.2">
      <c r="J64" s="2"/>
      <c r="K64" s="2"/>
      <c r="L64" s="2"/>
      <c r="M64" s="2"/>
      <c r="N64" s="2"/>
      <c r="O64" s="2"/>
      <c r="P64" s="2"/>
    </row>
    <row r="65" spans="10:16" x14ac:dyDescent="0.2">
      <c r="J65" s="2"/>
      <c r="K65" s="2"/>
      <c r="L65" s="2"/>
      <c r="M65" s="2"/>
      <c r="N65" s="2"/>
      <c r="O65" s="2"/>
      <c r="P65" s="2"/>
    </row>
    <row r="66" spans="10:16" x14ac:dyDescent="0.2">
      <c r="J66" s="2"/>
      <c r="K66" s="2"/>
      <c r="L66" s="2"/>
      <c r="M66" s="2"/>
      <c r="N66" s="2"/>
      <c r="O66" s="2"/>
      <c r="P66" s="2"/>
    </row>
    <row r="67" spans="10:16" x14ac:dyDescent="0.2">
      <c r="J67" s="2"/>
      <c r="K67" s="2"/>
      <c r="L67" s="2"/>
      <c r="M67" s="2"/>
      <c r="N67" s="2"/>
      <c r="O67" s="2"/>
      <c r="P67" s="2"/>
    </row>
    <row r="68" spans="10:16" x14ac:dyDescent="0.2">
      <c r="J68" s="2"/>
      <c r="K68" s="2"/>
      <c r="L68" s="2"/>
      <c r="M68" s="2"/>
      <c r="N68" s="2"/>
      <c r="O68" s="2"/>
      <c r="P68" s="2"/>
    </row>
    <row r="69" spans="10:16" x14ac:dyDescent="0.2">
      <c r="J69" s="2"/>
      <c r="K69" s="2"/>
      <c r="L69" s="2"/>
      <c r="M69" s="2"/>
      <c r="N69" s="2"/>
      <c r="O69" s="2"/>
      <c r="P69" s="2"/>
    </row>
  </sheetData>
  <mergeCells count="1">
    <mergeCell ref="N4:P4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showGridLines="0" workbookViewId="0">
      <selection activeCell="G41" sqref="G41"/>
    </sheetView>
  </sheetViews>
  <sheetFormatPr defaultRowHeight="14.25" x14ac:dyDescent="0.2"/>
  <cols>
    <col min="1" max="1" width="9.140625" style="1"/>
    <col min="2" max="2" width="19.140625" style="1" customWidth="1"/>
    <col min="3" max="3" width="18" style="9" customWidth="1"/>
    <col min="4" max="4" width="18.5703125" style="1" customWidth="1"/>
    <col min="5" max="5" width="9.140625" style="1"/>
    <col min="6" max="6" width="20.140625" style="1" customWidth="1"/>
    <col min="7" max="7" width="16.7109375" style="1" customWidth="1"/>
    <col min="8" max="9" width="9.140625" style="1"/>
    <col min="10" max="10" width="14.85546875" style="1" customWidth="1"/>
    <col min="11" max="11" width="14.140625" style="1" customWidth="1"/>
    <col min="12" max="12" width="13" style="1" customWidth="1"/>
    <col min="13" max="13" width="13.140625" customWidth="1"/>
    <col min="14" max="14" width="12.85546875" customWidth="1"/>
    <col min="16" max="16" width="13.28515625" customWidth="1"/>
    <col min="17" max="17" width="14.85546875" customWidth="1"/>
    <col min="21" max="16384" width="9.140625" style="1"/>
  </cols>
  <sheetData>
    <row r="1" spans="1:23" ht="15" x14ac:dyDescent="0.25">
      <c r="A1" s="11" t="s">
        <v>0</v>
      </c>
      <c r="B1" s="11" t="s">
        <v>1</v>
      </c>
      <c r="C1" s="12" t="s">
        <v>2</v>
      </c>
      <c r="D1" s="20" t="s">
        <v>3</v>
      </c>
      <c r="F1" s="21" t="s">
        <v>7</v>
      </c>
      <c r="G1" s="14">
        <f ca="1">TODAY()</f>
        <v>42935</v>
      </c>
      <c r="J1" s="15" t="s">
        <v>8</v>
      </c>
      <c r="K1" s="15" t="s">
        <v>9</v>
      </c>
      <c r="L1" s="15" t="s">
        <v>4</v>
      </c>
      <c r="S1" s="2"/>
      <c r="T1" s="2"/>
      <c r="U1" s="2"/>
      <c r="V1" s="2"/>
    </row>
    <row r="2" spans="1:23" ht="20.100000000000001" customHeight="1" x14ac:dyDescent="0.2">
      <c r="A2" s="11">
        <v>1</v>
      </c>
      <c r="B2" s="13">
        <v>38495</v>
      </c>
      <c r="C2" s="12">
        <v>100</v>
      </c>
      <c r="D2" s="19">
        <f ca="1">(IFERROR((ROWS(INDIRECT("A"&amp;$J$2&amp;":A"&amp;$K$2) INDIRECT("A"&amp;B2&amp;":A"&amp;$G$1))),0)*$L$2/365+IFERROR((ROWS(INDIRECT("A"&amp;$J$3&amp;":A"&amp;$K$3) INDIRECT("A"&amp;B2&amp;":A"&amp;$G$1)))*$L$3/365,0)+IFERROR((ROWS(INDIRECT("A"&amp;$J$4&amp;":A"&amp;$K$4) INDIRECT("A"&amp;B2&amp;":A"&amp;$G$1)))*$L$4/365,0))*C2</f>
        <v>111.33698630136988</v>
      </c>
      <c r="F2"/>
      <c r="J2" s="16">
        <v>38169</v>
      </c>
      <c r="K2" s="16">
        <v>38472</v>
      </c>
      <c r="L2" s="17">
        <v>0.38</v>
      </c>
      <c r="S2" s="2"/>
      <c r="T2" s="2"/>
      <c r="U2" s="2"/>
      <c r="V2" s="2"/>
    </row>
    <row r="3" spans="1:23" ht="20.100000000000001" customHeight="1" x14ac:dyDescent="0.2">
      <c r="A3" s="11">
        <v>2</v>
      </c>
      <c r="B3" s="13">
        <v>38495</v>
      </c>
      <c r="C3" s="12">
        <v>68</v>
      </c>
      <c r="D3" s="19">
        <f ca="1">(IFERROR((ROWS(INDIRECT("A"&amp;$J$2&amp;":A"&amp;$K$2) INDIRECT("A"&amp;B3&amp;":A"&amp;$G$1))),0)*$L$2/365+IFERROR((ROWS(INDIRECT("A"&amp;$J$3&amp;":A"&amp;$K$3) INDIRECT("A"&amp;B3&amp;":A"&amp;$G$1)))*$L$3/365,0)+IFERROR((ROWS(INDIRECT("A"&amp;$J$4&amp;":A"&amp;$K$4) INDIRECT("A"&amp;B3&amp;":A"&amp;$G$1)))*$L$4/365,0))*C3</f>
        <v>75.709150684931515</v>
      </c>
      <c r="F3"/>
      <c r="J3" s="16">
        <v>38473</v>
      </c>
      <c r="K3" s="16">
        <v>38717</v>
      </c>
      <c r="L3" s="17">
        <v>0.12</v>
      </c>
      <c r="S3" s="2"/>
      <c r="T3" s="2"/>
      <c r="U3" s="2"/>
      <c r="V3" s="2"/>
    </row>
    <row r="4" spans="1:23" ht="20.100000000000001" customHeight="1" x14ac:dyDescent="0.2">
      <c r="A4" s="11">
        <v>3</v>
      </c>
      <c r="B4" s="13">
        <v>38495</v>
      </c>
      <c r="C4" s="12">
        <v>122</v>
      </c>
      <c r="D4" s="19">
        <f ca="1">(IFERROR((ROWS(INDIRECT("A"&amp;$J$2&amp;":A"&amp;$K$2) INDIRECT("A"&amp;B4&amp;":A"&amp;$G$1))),0)*$L$2/365+IFERROR((ROWS(INDIRECT("A"&amp;$J$3&amp;":A"&amp;$K$3) INDIRECT("A"&amp;B4&amp;":A"&amp;$G$1)))*$L$3/365,0)+IFERROR((ROWS(INDIRECT("A"&amp;$J$4&amp;":A"&amp;$K$4) INDIRECT("A"&amp;B4&amp;":A"&amp;$G$1)))*$L$4/365,0))*C4</f>
        <v>135.83112328767126</v>
      </c>
      <c r="F4"/>
      <c r="J4" s="16">
        <v>38718</v>
      </c>
      <c r="K4" s="16">
        <f ca="1">TODAY()</f>
        <v>42935</v>
      </c>
      <c r="L4" s="17">
        <v>0.09</v>
      </c>
      <c r="S4" s="2"/>
      <c r="T4" s="24" t="s">
        <v>6</v>
      </c>
      <c r="U4" s="24"/>
      <c r="V4" s="24"/>
    </row>
    <row r="5" spans="1:23" ht="20.100000000000001" customHeight="1" x14ac:dyDescent="0.2">
      <c r="A5" s="11">
        <v>7</v>
      </c>
      <c r="B5" s="13">
        <v>38497</v>
      </c>
      <c r="C5" s="12">
        <v>68</v>
      </c>
      <c r="D5" s="19">
        <f ca="1">(IFERROR((ROWS(INDIRECT("A"&amp;$J$2&amp;":A"&amp;$K$2) INDIRECT("A"&amp;B5&amp;":A"&amp;$G$1))),0)*$L$2/365+IFERROR((ROWS(INDIRECT("A"&amp;$J$3&amp;":A"&amp;$K$3) INDIRECT("A"&amp;B5&amp;":A"&amp;$G$1)))*$L$3/365,0)+IFERROR((ROWS(INDIRECT("A"&amp;$J$4&amp;":A"&amp;$K$4) INDIRECT("A"&amp;B5&amp;":A"&amp;$G$1)))*$L$4/365,0))*C5</f>
        <v>75.664438356164396</v>
      </c>
      <c r="F5"/>
      <c r="H5" s="4"/>
      <c r="J5" s="2"/>
      <c r="K5" s="5"/>
      <c r="L5"/>
      <c r="U5" s="3">
        <f t="shared" ref="U5:U36" si="0">$L$3*O5</f>
        <v>0</v>
      </c>
      <c r="V5" s="3">
        <f t="shared" ref="V5:V36" si="1">$L$4*R5</f>
        <v>0</v>
      </c>
      <c r="W5" s="1">
        <f>+U5+V5</f>
        <v>0</v>
      </c>
    </row>
    <row r="6" spans="1:23" ht="20.100000000000001" customHeight="1" x14ac:dyDescent="0.2">
      <c r="A6" s="11">
        <v>8</v>
      </c>
      <c r="B6" s="13">
        <v>38503</v>
      </c>
      <c r="C6" s="12">
        <v>68</v>
      </c>
      <c r="D6" s="19">
        <f ca="1">(IFERROR((ROWS(INDIRECT("A"&amp;$J$2&amp;":A"&amp;$K$2) INDIRECT("A"&amp;B6&amp;":A"&amp;$G$1))),0)*$L$2/365+IFERROR((ROWS(INDIRECT("A"&amp;$J$3&amp;":A"&amp;$K$3) INDIRECT("A"&amp;B6&amp;":A"&amp;$G$1)))*$L$3/365,0)+IFERROR((ROWS(INDIRECT("A"&amp;$J$4&amp;":A"&amp;$K$4) INDIRECT("A"&amp;B6&amp;":A"&amp;$G$1)))*$L$4/365,0))*C6</f>
        <v>75.530301369863025</v>
      </c>
      <c r="F6"/>
      <c r="G6" s="4"/>
      <c r="H6" s="4"/>
      <c r="J6" s="2"/>
      <c r="K6" s="2"/>
      <c r="L6"/>
      <c r="U6" s="3">
        <f t="shared" si="0"/>
        <v>0</v>
      </c>
      <c r="V6" s="3">
        <f t="shared" si="1"/>
        <v>0</v>
      </c>
    </row>
    <row r="7" spans="1:23" ht="20.100000000000001" customHeight="1" x14ac:dyDescent="0.2">
      <c r="A7" s="11">
        <v>9</v>
      </c>
      <c r="B7" s="13">
        <v>38505</v>
      </c>
      <c r="C7" s="12">
        <v>25</v>
      </c>
      <c r="D7" s="19">
        <f ca="1">(IFERROR((ROWS(INDIRECT("A"&amp;$J$2&amp;":A"&amp;$K$2) INDIRECT("A"&amp;B7&amp;":A"&amp;$G$1))),0)*$L$2/365+IFERROR((ROWS(INDIRECT("A"&amp;$J$3&amp;":A"&amp;$K$3) INDIRECT("A"&amp;B7&amp;":A"&amp;$G$1)))*$L$3/365,0)+IFERROR((ROWS(INDIRECT("A"&amp;$J$4&amp;":A"&amp;$K$4) INDIRECT("A"&amp;B7&amp;":A"&amp;$G$1)))*$L$4/365,0))*C7</f>
        <v>27.752054794520554</v>
      </c>
      <c r="F7"/>
      <c r="G7" s="4"/>
      <c r="H7" s="4"/>
      <c r="J7" s="2"/>
      <c r="K7" s="2"/>
      <c r="L7"/>
      <c r="U7" s="3">
        <f t="shared" si="0"/>
        <v>0</v>
      </c>
      <c r="V7" s="3">
        <f t="shared" si="1"/>
        <v>0</v>
      </c>
    </row>
    <row r="8" spans="1:23" ht="20.100000000000001" customHeight="1" x14ac:dyDescent="0.2">
      <c r="A8" s="11">
        <v>10</v>
      </c>
      <c r="B8" s="13">
        <v>38506</v>
      </c>
      <c r="C8" s="12">
        <v>68</v>
      </c>
      <c r="D8" s="19">
        <f ca="1">(IFERROR((ROWS(INDIRECT("A"&amp;$J$2&amp;":A"&amp;$K$2) INDIRECT("A"&amp;B8&amp;":A"&amp;$G$1))),0)*$L$2/365+IFERROR((ROWS(INDIRECT("A"&amp;$J$3&amp;":A"&amp;$K$3) INDIRECT("A"&amp;B8&amp;":A"&amp;$G$1)))*$L$3/365,0)+IFERROR((ROWS(INDIRECT("A"&amp;$J$4&amp;":A"&amp;$K$4) INDIRECT("A"&amp;B8&amp;":A"&amp;$G$1)))*$L$4/365,0))*C8</f>
        <v>75.46323287671234</v>
      </c>
      <c r="F8"/>
      <c r="G8" s="4"/>
      <c r="H8" s="4"/>
      <c r="J8" s="2"/>
      <c r="K8" s="2"/>
      <c r="L8"/>
      <c r="U8" s="3">
        <f t="shared" si="0"/>
        <v>0</v>
      </c>
      <c r="V8" s="3">
        <f t="shared" si="1"/>
        <v>0</v>
      </c>
    </row>
    <row r="9" spans="1:23" ht="20.100000000000001" customHeight="1" x14ac:dyDescent="0.2">
      <c r="A9" s="11">
        <v>11</v>
      </c>
      <c r="B9" s="13">
        <v>38511</v>
      </c>
      <c r="C9" s="12">
        <v>68</v>
      </c>
      <c r="D9" s="19">
        <f ca="1">(IFERROR((ROWS(INDIRECT("A"&amp;$J$2&amp;":A"&amp;$K$2) INDIRECT("A"&amp;B9&amp;":A"&amp;$G$1))),0)*$L$2/365+IFERROR((ROWS(INDIRECT("A"&amp;$J$3&amp;":A"&amp;$K$3) INDIRECT("A"&amp;B9&amp;":A"&amp;$G$1)))*$L$3/365,0)+IFERROR((ROWS(INDIRECT("A"&amp;$J$4&amp;":A"&amp;$K$4) INDIRECT("A"&amp;B9&amp;":A"&amp;$G$1)))*$L$4/365,0))*C9</f>
        <v>75.351452054794521</v>
      </c>
      <c r="F9"/>
      <c r="G9" s="4"/>
      <c r="H9" s="4"/>
      <c r="J9" s="2"/>
      <c r="K9" s="2"/>
      <c r="L9"/>
      <c r="U9" s="3">
        <f t="shared" si="0"/>
        <v>0</v>
      </c>
      <c r="V9" s="3">
        <f t="shared" si="1"/>
        <v>0</v>
      </c>
    </row>
    <row r="10" spans="1:23" ht="20.100000000000001" customHeight="1" x14ac:dyDescent="0.2">
      <c r="A10" s="11">
        <v>12</v>
      </c>
      <c r="B10" s="13">
        <v>38526</v>
      </c>
      <c r="C10" s="12">
        <v>25</v>
      </c>
      <c r="D10" s="19">
        <f ca="1">(IFERROR((ROWS(INDIRECT("A"&amp;$J$2&amp;":A"&amp;$K$2) INDIRECT("A"&amp;B10&amp;":A"&amp;$G$1))),0)*$L$2/365+IFERROR((ROWS(INDIRECT("A"&amp;$J$3&amp;":A"&amp;$K$3) INDIRECT("A"&amp;B10&amp;":A"&amp;$G$1)))*$L$3/365,0)+IFERROR((ROWS(INDIRECT("A"&amp;$J$4&amp;":A"&amp;$K$4) INDIRECT("A"&amp;B10&amp;":A"&amp;$G$1)))*$L$4/365,0))*C10</f>
        <v>27.579452054794523</v>
      </c>
      <c r="F10"/>
      <c r="G10" s="4"/>
      <c r="H10" s="4"/>
      <c r="J10" s="2"/>
      <c r="K10" s="2"/>
      <c r="L10"/>
      <c r="U10" s="3">
        <f t="shared" si="0"/>
        <v>0</v>
      </c>
      <c r="V10" s="3">
        <f t="shared" si="1"/>
        <v>0</v>
      </c>
    </row>
    <row r="11" spans="1:23" ht="20.100000000000001" customHeight="1" x14ac:dyDescent="0.2">
      <c r="A11" s="11">
        <v>13</v>
      </c>
      <c r="B11" s="13">
        <v>38526</v>
      </c>
      <c r="C11" s="12">
        <v>68</v>
      </c>
      <c r="D11" s="19">
        <f ca="1">(IFERROR((ROWS(INDIRECT("A"&amp;$J$2&amp;":A"&amp;$K$2) INDIRECT("A"&amp;B11&amp;":A"&amp;$G$1))),0)*$L$2/365+IFERROR((ROWS(INDIRECT("A"&amp;$J$3&amp;":A"&amp;$K$3) INDIRECT("A"&amp;B11&amp;":A"&amp;$G$1)))*$L$3/365,0)+IFERROR((ROWS(INDIRECT("A"&amp;$J$4&amp;":A"&amp;$K$4) INDIRECT("A"&amp;B11&amp;":A"&amp;$G$1)))*$L$4/365,0))*C11</f>
        <v>75.016109589041108</v>
      </c>
      <c r="F11"/>
      <c r="G11" s="4"/>
      <c r="H11" s="4"/>
      <c r="J11" s="2"/>
      <c r="K11" s="2"/>
      <c r="L11"/>
      <c r="U11" s="3">
        <f t="shared" si="0"/>
        <v>0</v>
      </c>
      <c r="V11" s="3">
        <f t="shared" si="1"/>
        <v>0</v>
      </c>
    </row>
    <row r="12" spans="1:23" ht="20.100000000000001" customHeight="1" x14ac:dyDescent="0.2">
      <c r="A12" s="11">
        <v>14</v>
      </c>
      <c r="B12" s="13">
        <v>38530</v>
      </c>
      <c r="C12" s="12">
        <v>68</v>
      </c>
      <c r="D12" s="19">
        <f ca="1">(IFERROR((ROWS(INDIRECT("A"&amp;$J$2&amp;":A"&amp;$K$2) INDIRECT("A"&amp;B12&amp;":A"&amp;$G$1))),0)*$L$2/365+IFERROR((ROWS(INDIRECT("A"&amp;$J$3&amp;":A"&amp;$K$3) INDIRECT("A"&amp;B12&amp;":A"&amp;$G$1)))*$L$3/365,0)+IFERROR((ROWS(INDIRECT("A"&amp;$J$4&amp;":A"&amp;$K$4) INDIRECT("A"&amp;B12&amp;":A"&amp;$G$1)))*$L$4/365,0))*C12</f>
        <v>74.926684931506855</v>
      </c>
      <c r="F12"/>
      <c r="G12" s="4"/>
      <c r="H12" s="4"/>
      <c r="J12" s="2"/>
      <c r="K12" s="2"/>
      <c r="L12"/>
      <c r="U12" s="3">
        <f t="shared" si="0"/>
        <v>0</v>
      </c>
      <c r="V12" s="3">
        <f t="shared" si="1"/>
        <v>0</v>
      </c>
    </row>
    <row r="13" spans="1:23" ht="20.100000000000001" customHeight="1" x14ac:dyDescent="0.2">
      <c r="A13" s="11">
        <v>15</v>
      </c>
      <c r="B13" s="13">
        <v>38538</v>
      </c>
      <c r="C13" s="12">
        <v>68</v>
      </c>
      <c r="D13" s="19">
        <f ca="1">(IFERROR((ROWS(INDIRECT("A"&amp;$J$2&amp;":A"&amp;$K$2) INDIRECT("A"&amp;B13&amp;":A"&amp;$G$1))),0)*$L$2/365+IFERROR((ROWS(INDIRECT("A"&amp;$J$3&amp;":A"&amp;$K$3) INDIRECT("A"&amp;B13&amp;":A"&amp;$G$1)))*$L$3/365,0)+IFERROR((ROWS(INDIRECT("A"&amp;$J$4&amp;":A"&amp;$K$4) INDIRECT("A"&amp;B13&amp;":A"&amp;$G$1)))*$L$4/365,0))*C13</f>
        <v>74.747835616438365</v>
      </c>
      <c r="F13"/>
      <c r="J13" s="2"/>
      <c r="K13" s="2"/>
      <c r="L13"/>
      <c r="U13" s="3">
        <f t="shared" si="0"/>
        <v>0</v>
      </c>
      <c r="V13" s="3">
        <f t="shared" si="1"/>
        <v>0</v>
      </c>
    </row>
    <row r="14" spans="1:23" ht="20.100000000000001" customHeight="1" x14ac:dyDescent="0.2">
      <c r="A14" s="11">
        <v>16</v>
      </c>
      <c r="B14" s="13">
        <v>38539</v>
      </c>
      <c r="C14" s="12">
        <v>68</v>
      </c>
      <c r="D14" s="19">
        <f ca="1">(IFERROR((ROWS(INDIRECT("A"&amp;$J$2&amp;":A"&amp;$K$2) INDIRECT("A"&amp;B14&amp;":A"&amp;$G$1))),0)*$L$2/365+IFERROR((ROWS(INDIRECT("A"&amp;$J$3&amp;":A"&amp;$K$3) INDIRECT("A"&amp;B14&amp;":A"&amp;$G$1)))*$L$3/365,0)+IFERROR((ROWS(INDIRECT("A"&amp;$J$4&amp;":A"&amp;$K$4) INDIRECT("A"&amp;B14&amp;":A"&amp;$G$1)))*$L$4/365,0))*C14</f>
        <v>74.725479452054813</v>
      </c>
      <c r="F14"/>
      <c r="G14" s="7"/>
      <c r="J14" s="2"/>
      <c r="K14" s="2"/>
      <c r="L14"/>
      <c r="U14" s="3">
        <f t="shared" si="0"/>
        <v>0</v>
      </c>
      <c r="V14" s="3">
        <f t="shared" si="1"/>
        <v>0</v>
      </c>
    </row>
    <row r="15" spans="1:23" ht="20.100000000000001" customHeight="1" x14ac:dyDescent="0.2">
      <c r="A15" s="11">
        <v>17</v>
      </c>
      <c r="B15" s="13">
        <v>38546</v>
      </c>
      <c r="C15" s="12">
        <v>25</v>
      </c>
      <c r="D15" s="19">
        <f ca="1">(IFERROR((ROWS(INDIRECT("A"&amp;$J$2&amp;":A"&amp;$K$2) INDIRECT("A"&amp;B15&amp;":A"&amp;$G$1))),0)*$L$2/365+IFERROR((ROWS(INDIRECT("A"&amp;$J$3&amp;":A"&amp;$K$3) INDIRECT("A"&amp;B15&amp;":A"&amp;$G$1)))*$L$3/365,0)+IFERROR((ROWS(INDIRECT("A"&amp;$J$4&amp;":A"&amp;$K$4) INDIRECT("A"&amp;B15&amp;":A"&amp;$G$1)))*$L$4/365,0))*C15</f>
        <v>27.415068493150685</v>
      </c>
      <c r="F15"/>
      <c r="J15" s="2"/>
      <c r="K15" s="2"/>
      <c r="L15"/>
      <c r="U15" s="3">
        <f t="shared" si="0"/>
        <v>0</v>
      </c>
      <c r="V15" s="3">
        <f t="shared" si="1"/>
        <v>0</v>
      </c>
    </row>
    <row r="16" spans="1:23" ht="20.100000000000001" customHeight="1" x14ac:dyDescent="0.2">
      <c r="A16" s="11">
        <v>18</v>
      </c>
      <c r="B16" s="13">
        <v>38553</v>
      </c>
      <c r="C16" s="12">
        <v>25</v>
      </c>
      <c r="D16" s="19">
        <f ca="1">(IFERROR((ROWS(INDIRECT("A"&amp;$J$2&amp;":A"&amp;$K$2) INDIRECT("A"&amp;B16&amp;":A"&amp;$G$1))),0)*$L$2/365+IFERROR((ROWS(INDIRECT("A"&amp;$J$3&amp;":A"&amp;$K$3) INDIRECT("A"&amp;B16&amp;":A"&amp;$G$1)))*$L$3/365,0)+IFERROR((ROWS(INDIRECT("A"&amp;$J$4&amp;":A"&amp;$K$4) INDIRECT("A"&amp;B16&amp;":A"&amp;$G$1)))*$L$4/365,0))*C16</f>
        <v>27.357534246575344</v>
      </c>
      <c r="F16"/>
      <c r="J16" s="2"/>
      <c r="K16" s="2"/>
      <c r="L16"/>
      <c r="U16" s="3">
        <f t="shared" si="0"/>
        <v>0</v>
      </c>
      <c r="V16" s="3">
        <f t="shared" si="1"/>
        <v>0</v>
      </c>
    </row>
    <row r="17" spans="1:22" ht="20.100000000000001" customHeight="1" x14ac:dyDescent="0.2">
      <c r="A17" s="11">
        <v>19</v>
      </c>
      <c r="B17" s="13">
        <v>38558</v>
      </c>
      <c r="C17" s="12">
        <v>25</v>
      </c>
      <c r="D17" s="19">
        <f ca="1">(IFERROR((ROWS(INDIRECT("A"&amp;$J$2&amp;":A"&amp;$K$2) INDIRECT("A"&amp;B17&amp;":A"&amp;$G$1))),0)*$L$2/365+IFERROR((ROWS(INDIRECT("A"&amp;$J$3&amp;":A"&amp;$K$3) INDIRECT("A"&amp;B17&amp;":A"&amp;$G$1)))*$L$3/365,0)+IFERROR((ROWS(INDIRECT("A"&amp;$J$4&amp;":A"&amp;$K$4) INDIRECT("A"&amp;B17&amp;":A"&amp;$G$1)))*$L$4/365,0))*C17</f>
        <v>27.316438356164387</v>
      </c>
      <c r="F17"/>
      <c r="J17" s="2"/>
      <c r="K17" s="2"/>
      <c r="L17"/>
      <c r="U17" s="3">
        <f t="shared" si="0"/>
        <v>0</v>
      </c>
      <c r="V17" s="3">
        <f t="shared" si="1"/>
        <v>0</v>
      </c>
    </row>
    <row r="18" spans="1:22" ht="20.100000000000001" customHeight="1" x14ac:dyDescent="0.2">
      <c r="A18" s="11">
        <v>20</v>
      </c>
      <c r="B18" s="13">
        <v>38586</v>
      </c>
      <c r="C18" s="12">
        <v>25</v>
      </c>
      <c r="D18" s="19">
        <f ca="1">(IFERROR((ROWS(INDIRECT("A"&amp;$J$2&amp;":A"&amp;$K$2) INDIRECT("A"&amp;B18&amp;":A"&amp;$G$1))),0)*$L$2/365+IFERROR((ROWS(INDIRECT("A"&amp;$J$3&amp;":A"&amp;$K$3) INDIRECT("A"&amp;B18&amp;":A"&amp;$G$1)))*$L$3/365,0)+IFERROR((ROWS(INDIRECT("A"&amp;$J$4&amp;":A"&amp;$K$4) INDIRECT("A"&amp;B18&amp;":A"&amp;$G$1)))*$L$4/365,0))*C18</f>
        <v>27.086301369863016</v>
      </c>
      <c r="F18"/>
      <c r="J18" s="2"/>
      <c r="K18" s="2"/>
      <c r="L18"/>
      <c r="U18" s="3">
        <f t="shared" si="0"/>
        <v>0</v>
      </c>
      <c r="V18" s="3">
        <f t="shared" si="1"/>
        <v>0</v>
      </c>
    </row>
    <row r="19" spans="1:22" ht="20.100000000000001" customHeight="1" x14ac:dyDescent="0.2">
      <c r="A19" s="11">
        <v>21</v>
      </c>
      <c r="B19" s="13">
        <v>38587</v>
      </c>
      <c r="C19" s="12">
        <v>68</v>
      </c>
      <c r="D19" s="19">
        <f ca="1">(IFERROR((ROWS(INDIRECT("A"&amp;$J$2&amp;":A"&amp;$K$2) INDIRECT("A"&amp;B19&amp;":A"&amp;$G$1))),0)*$L$2/365+IFERROR((ROWS(INDIRECT("A"&amp;$J$3&amp;":A"&amp;$K$3) INDIRECT("A"&amp;B19&amp;":A"&amp;$G$1)))*$L$3/365,0)+IFERROR((ROWS(INDIRECT("A"&amp;$J$4&amp;":A"&amp;$K$4) INDIRECT("A"&amp;B19&amp;":A"&amp;$G$1)))*$L$4/365,0))*C19</f>
        <v>73.65238356164383</v>
      </c>
      <c r="F19"/>
      <c r="J19" s="2"/>
      <c r="K19" s="2"/>
      <c r="L19"/>
      <c r="U19" s="3">
        <f t="shared" si="0"/>
        <v>0</v>
      </c>
      <c r="V19" s="3">
        <f t="shared" si="1"/>
        <v>0</v>
      </c>
    </row>
    <row r="20" spans="1:22" ht="20.100000000000001" customHeight="1" x14ac:dyDescent="0.2">
      <c r="A20" s="11">
        <v>22</v>
      </c>
      <c r="B20" s="13">
        <v>38588</v>
      </c>
      <c r="C20" s="12">
        <v>68</v>
      </c>
      <c r="D20" s="19">
        <f ca="1">(IFERROR((ROWS(INDIRECT("A"&amp;$J$2&amp;":A"&amp;$K$2) INDIRECT("A"&amp;B20&amp;":A"&amp;$G$1))),0)*$L$2/365+IFERROR((ROWS(INDIRECT("A"&amp;$J$3&amp;":A"&amp;$K$3) INDIRECT("A"&amp;B20&amp;":A"&amp;$G$1)))*$L$3/365,0)+IFERROR((ROWS(INDIRECT("A"&amp;$J$4&amp;":A"&amp;$K$4) INDIRECT("A"&amp;B20&amp;":A"&amp;$G$1)))*$L$4/365,0))*C20</f>
        <v>73.630027397260278</v>
      </c>
      <c r="F20"/>
      <c r="J20" s="2"/>
      <c r="K20" s="2"/>
      <c r="L20"/>
      <c r="U20" s="3">
        <f t="shared" si="0"/>
        <v>0</v>
      </c>
      <c r="V20" s="3">
        <f t="shared" si="1"/>
        <v>0</v>
      </c>
    </row>
    <row r="21" spans="1:22" ht="20.100000000000001" customHeight="1" x14ac:dyDescent="0.2">
      <c r="A21" s="11">
        <v>23</v>
      </c>
      <c r="B21" s="13">
        <v>38590</v>
      </c>
      <c r="C21" s="12">
        <v>25</v>
      </c>
      <c r="D21" s="19">
        <f ca="1">(IFERROR((ROWS(INDIRECT("A"&amp;$J$2&amp;":A"&amp;$K$2) INDIRECT("A"&amp;B21&amp;":A"&amp;$G$1))),0)*$L$2/365+IFERROR((ROWS(INDIRECT("A"&amp;$J$3&amp;":A"&amp;$K$3) INDIRECT("A"&amp;B21&amp;":A"&amp;$G$1)))*$L$3/365,0)+IFERROR((ROWS(INDIRECT("A"&amp;$J$4&amp;":A"&amp;$K$4) INDIRECT("A"&amp;B21&amp;":A"&amp;$G$1)))*$L$4/365,0))*C21</f>
        <v>27.053424657534247</v>
      </c>
      <c r="F21"/>
      <c r="J21" s="2"/>
      <c r="K21" s="2"/>
      <c r="L21"/>
      <c r="U21" s="3">
        <f t="shared" si="0"/>
        <v>0</v>
      </c>
      <c r="V21" s="3">
        <f t="shared" si="1"/>
        <v>0</v>
      </c>
    </row>
    <row r="22" spans="1:22" ht="20.100000000000001" customHeight="1" x14ac:dyDescent="0.2">
      <c r="A22" s="11">
        <v>24</v>
      </c>
      <c r="B22" s="13">
        <v>38611</v>
      </c>
      <c r="C22" s="12">
        <v>68</v>
      </c>
      <c r="D22" s="19">
        <f ca="1">(IFERROR((ROWS(INDIRECT("A"&amp;$J$2&amp;":A"&amp;$K$2) INDIRECT("A"&amp;B22&amp;":A"&amp;$G$1))),0)*$L$2/365+IFERROR((ROWS(INDIRECT("A"&amp;$J$3&amp;":A"&amp;$K$3) INDIRECT("A"&amp;B22&amp;":A"&amp;$G$1)))*$L$3/365,0)+IFERROR((ROWS(INDIRECT("A"&amp;$J$4&amp;":A"&amp;$K$4) INDIRECT("A"&amp;B22&amp;":A"&amp;$G$1)))*$L$4/365,0))*C22</f>
        <v>73.11583561643836</v>
      </c>
      <c r="F22"/>
      <c r="J22" s="2"/>
      <c r="K22" s="2"/>
      <c r="L22"/>
      <c r="U22" s="3">
        <f t="shared" si="0"/>
        <v>0</v>
      </c>
      <c r="V22" s="3">
        <f t="shared" si="1"/>
        <v>0</v>
      </c>
    </row>
    <row r="23" spans="1:22" ht="20.100000000000001" customHeight="1" x14ac:dyDescent="0.2">
      <c r="A23" s="11">
        <v>25</v>
      </c>
      <c r="B23" s="13">
        <v>38617</v>
      </c>
      <c r="C23" s="12">
        <v>68</v>
      </c>
      <c r="D23" s="19">
        <f ca="1">(IFERROR((ROWS(INDIRECT("A"&amp;$J$2&amp;":A"&amp;$K$2) INDIRECT("A"&amp;B23&amp;":A"&amp;$G$1))),0)*$L$2/365+IFERROR((ROWS(INDIRECT("A"&amp;$J$3&amp;":A"&amp;$K$3) INDIRECT("A"&amp;B23&amp;":A"&amp;$G$1)))*$L$3/365,0)+IFERROR((ROWS(INDIRECT("A"&amp;$J$4&amp;":A"&amp;$K$4) INDIRECT("A"&amp;B23&amp;":A"&amp;$G$1)))*$L$4/365,0))*C23</f>
        <v>72.981698630137004</v>
      </c>
      <c r="F23"/>
      <c r="J23" s="2"/>
      <c r="K23" s="2"/>
      <c r="L23"/>
      <c r="U23" s="3">
        <f t="shared" si="0"/>
        <v>0</v>
      </c>
      <c r="V23" s="3">
        <f t="shared" si="1"/>
        <v>0</v>
      </c>
    </row>
    <row r="24" spans="1:22" ht="20.100000000000001" customHeight="1" x14ac:dyDescent="0.2">
      <c r="A24" s="11">
        <v>26</v>
      </c>
      <c r="B24" s="13">
        <v>38618</v>
      </c>
      <c r="C24" s="12">
        <v>68</v>
      </c>
      <c r="D24" s="19">
        <f ca="1">(IFERROR((ROWS(INDIRECT("A"&amp;$J$2&amp;":A"&amp;$K$2) INDIRECT("A"&amp;B24&amp;":A"&amp;$G$1))),0)*$L$2/365+IFERROR((ROWS(INDIRECT("A"&amp;$J$3&amp;":A"&amp;$K$3) INDIRECT("A"&amp;B24&amp;":A"&amp;$G$1)))*$L$3/365,0)+IFERROR((ROWS(INDIRECT("A"&amp;$J$4&amp;":A"&amp;$K$4) INDIRECT("A"&amp;B24&amp;":A"&amp;$G$1)))*$L$4/365,0))*C24</f>
        <v>72.959342465753437</v>
      </c>
      <c r="F24"/>
      <c r="J24" s="2"/>
      <c r="K24" s="2"/>
      <c r="L24"/>
      <c r="U24" s="3">
        <f t="shared" si="0"/>
        <v>0</v>
      </c>
      <c r="V24" s="3">
        <f t="shared" si="1"/>
        <v>0</v>
      </c>
    </row>
    <row r="25" spans="1:22" ht="20.100000000000001" customHeight="1" x14ac:dyDescent="0.2">
      <c r="A25" s="11">
        <v>27</v>
      </c>
      <c r="B25" s="13">
        <v>38699</v>
      </c>
      <c r="C25" s="12">
        <v>68</v>
      </c>
      <c r="D25" s="19">
        <f ca="1">(IFERROR((ROWS(INDIRECT("A"&amp;$J$2&amp;":A"&amp;$K$2) INDIRECT("A"&amp;B25&amp;":A"&amp;$G$1))),0)*$L$2/365+IFERROR((ROWS(INDIRECT("A"&amp;$J$3&amp;":A"&amp;$K$3) INDIRECT("A"&amp;B25&amp;":A"&amp;$G$1)))*$L$3/365,0)+IFERROR((ROWS(INDIRECT("A"&amp;$J$4&amp;":A"&amp;$K$4) INDIRECT("A"&amp;B25&amp;":A"&amp;$G$1)))*$L$4/365,0))*C25</f>
        <v>71.148493150684928</v>
      </c>
      <c r="F25"/>
      <c r="J25" s="2"/>
      <c r="K25" s="2"/>
      <c r="L25"/>
      <c r="U25" s="3">
        <f t="shared" si="0"/>
        <v>0</v>
      </c>
      <c r="V25" s="3">
        <f t="shared" si="1"/>
        <v>0</v>
      </c>
    </row>
    <row r="26" spans="1:22" ht="20.100000000000001" customHeight="1" x14ac:dyDescent="0.2">
      <c r="A26" s="11">
        <v>28</v>
      </c>
      <c r="B26" s="13">
        <v>38714</v>
      </c>
      <c r="C26" s="12">
        <v>68</v>
      </c>
      <c r="D26" s="19">
        <f ca="1">(IFERROR((ROWS(INDIRECT("A"&amp;$J$2&amp;":A"&amp;$K$2) INDIRECT("A"&amp;B26&amp;":A"&amp;$G$1))),0)*$L$2/365+IFERROR((ROWS(INDIRECT("A"&amp;$J$3&amp;":A"&amp;$K$3) INDIRECT("A"&amp;B26&amp;":A"&amp;$G$1)))*$L$3/365,0)+IFERROR((ROWS(INDIRECT("A"&amp;$J$4&amp;":A"&amp;$K$4) INDIRECT("A"&amp;B26&amp;":A"&amp;$G$1)))*$L$4/365,0))*C26</f>
        <v>70.813150684931514</v>
      </c>
      <c r="F26"/>
      <c r="J26" s="2"/>
      <c r="K26" s="2"/>
      <c r="L26"/>
      <c r="U26" s="3">
        <f t="shared" si="0"/>
        <v>0</v>
      </c>
      <c r="V26" s="3">
        <f t="shared" si="1"/>
        <v>0</v>
      </c>
    </row>
    <row r="27" spans="1:22" ht="20.100000000000001" customHeight="1" x14ac:dyDescent="0.2">
      <c r="A27" s="11">
        <v>29</v>
      </c>
      <c r="B27" s="13">
        <v>38714</v>
      </c>
      <c r="C27" s="12">
        <v>68</v>
      </c>
      <c r="D27" s="19">
        <f ca="1">(IFERROR((ROWS(INDIRECT("A"&amp;$J$2&amp;":A"&amp;$K$2) INDIRECT("A"&amp;B27&amp;":A"&amp;$G$1))),0)*$L$2/365+IFERROR((ROWS(INDIRECT("A"&amp;$J$3&amp;":A"&amp;$K$3) INDIRECT("A"&amp;B27&amp;":A"&amp;$G$1)))*$L$3/365,0)+IFERROR((ROWS(INDIRECT("A"&amp;$J$4&amp;":A"&amp;$K$4) INDIRECT("A"&amp;B27&amp;":A"&amp;$G$1)))*$L$4/365,0))*C27</f>
        <v>70.813150684931514</v>
      </c>
      <c r="F27"/>
      <c r="J27" s="2"/>
      <c r="K27" s="2"/>
      <c r="L27"/>
      <c r="U27" s="3">
        <f t="shared" si="0"/>
        <v>0</v>
      </c>
      <c r="V27" s="3">
        <f t="shared" si="1"/>
        <v>0</v>
      </c>
    </row>
    <row r="28" spans="1:22" ht="20.100000000000001" customHeight="1" x14ac:dyDescent="0.2">
      <c r="A28" s="11">
        <v>30</v>
      </c>
      <c r="B28" s="13">
        <v>38715</v>
      </c>
      <c r="C28" s="12">
        <v>68</v>
      </c>
      <c r="D28" s="19">
        <f ca="1">(IFERROR((ROWS(INDIRECT("A"&amp;$J$2&amp;":A"&amp;$K$2) INDIRECT("A"&amp;B28&amp;":A"&amp;$G$1))),0)*$L$2/365+IFERROR((ROWS(INDIRECT("A"&amp;$J$3&amp;":A"&amp;$K$3) INDIRECT("A"&amp;B28&amp;":A"&amp;$G$1)))*$L$3/365,0)+IFERROR((ROWS(INDIRECT("A"&amp;$J$4&amp;":A"&amp;$K$4) INDIRECT("A"&amp;B28&amp;":A"&amp;$G$1)))*$L$4/365,0))*C28</f>
        <v>70.790794520547948</v>
      </c>
      <c r="F28"/>
      <c r="J28" s="2"/>
      <c r="K28" s="2"/>
      <c r="L28"/>
      <c r="U28" s="3">
        <f t="shared" si="0"/>
        <v>0</v>
      </c>
      <c r="V28" s="3">
        <f t="shared" si="1"/>
        <v>0</v>
      </c>
    </row>
    <row r="29" spans="1:22" ht="20.100000000000001" customHeight="1" x14ac:dyDescent="0.2">
      <c r="A29" s="11">
        <v>31</v>
      </c>
      <c r="B29" s="13">
        <v>38754</v>
      </c>
      <c r="C29" s="12">
        <v>6</v>
      </c>
      <c r="D29" s="19">
        <f ca="1">(IFERROR((ROWS(INDIRECT("A"&amp;$J$2&amp;":A"&amp;$K$2) INDIRECT("A"&amp;B29&amp;":A"&amp;$G$1))),0)*$L$2/365+IFERROR((ROWS(INDIRECT("A"&amp;$J$3&amp;":A"&amp;$K$3) INDIRECT("A"&amp;B29&amp;":A"&amp;$G$1)))*$L$3/365,0)+IFERROR((ROWS(INDIRECT("A"&amp;$J$4&amp;":A"&amp;$K$4) INDIRECT("A"&amp;B29&amp;":A"&amp;$G$1)))*$L$4/365,0))*C29</f>
        <v>6.1870684931506847</v>
      </c>
      <c r="F29"/>
      <c r="J29" s="2"/>
      <c r="K29" s="2"/>
      <c r="L29"/>
      <c r="U29" s="3">
        <f t="shared" si="0"/>
        <v>0</v>
      </c>
      <c r="V29" s="3">
        <f t="shared" si="1"/>
        <v>0</v>
      </c>
    </row>
    <row r="30" spans="1:22" ht="20.100000000000001" customHeight="1" x14ac:dyDescent="0.2">
      <c r="A30" s="11">
        <v>32</v>
      </c>
      <c r="B30" s="13">
        <v>38954</v>
      </c>
      <c r="C30" s="12">
        <v>6</v>
      </c>
      <c r="D30" s="19">
        <f ca="1">(IFERROR((ROWS(INDIRECT("A"&amp;$J$2&amp;":A"&amp;$K$2) INDIRECT("A"&amp;B30&amp;":A"&amp;$G$1))),0)*$L$2/365+IFERROR((ROWS(INDIRECT("A"&amp;$J$3&amp;":A"&amp;$K$3) INDIRECT("A"&amp;B30&amp;":A"&amp;$G$1)))*$L$3/365,0)+IFERROR((ROWS(INDIRECT("A"&amp;$J$4&amp;":A"&amp;$K$4) INDIRECT("A"&amp;B30&amp;":A"&amp;$G$1)))*$L$4/365,0))*C30</f>
        <v>5.8911780821917805</v>
      </c>
      <c r="F30"/>
      <c r="J30" s="2"/>
      <c r="K30" s="2"/>
      <c r="L30"/>
      <c r="U30" s="3">
        <f t="shared" si="0"/>
        <v>0</v>
      </c>
      <c r="V30" s="3">
        <f t="shared" si="1"/>
        <v>0</v>
      </c>
    </row>
    <row r="31" spans="1:22" ht="20.100000000000001" customHeight="1" x14ac:dyDescent="0.2">
      <c r="A31" s="11">
        <v>33</v>
      </c>
      <c r="B31" s="13">
        <v>39226</v>
      </c>
      <c r="C31" s="12">
        <v>26</v>
      </c>
      <c r="D31" s="19">
        <f ca="1">(IFERROR((ROWS(INDIRECT("A"&amp;$J$2&amp;":A"&amp;$K$2) INDIRECT("A"&amp;B31&amp;":A"&amp;$G$1))),0)*$L$2/365+IFERROR((ROWS(INDIRECT("A"&amp;$J$3&amp;":A"&amp;$K$3) INDIRECT("A"&amp;B31&amp;":A"&amp;$G$1)))*$L$3/365,0)+IFERROR((ROWS(INDIRECT("A"&amp;$J$4&amp;":A"&amp;$K$4) INDIRECT("A"&amp;B31&amp;":A"&amp;$G$1)))*$L$4/365,0))*C31</f>
        <v>23.784657534246573</v>
      </c>
      <c r="F31"/>
      <c r="J31" s="2"/>
      <c r="K31" s="2"/>
      <c r="L31"/>
      <c r="U31" s="3">
        <f t="shared" si="0"/>
        <v>0</v>
      </c>
      <c r="V31" s="3">
        <f t="shared" si="1"/>
        <v>0</v>
      </c>
    </row>
    <row r="32" spans="1:22" ht="20.100000000000001" customHeight="1" x14ac:dyDescent="0.2">
      <c r="A32" s="11">
        <v>34</v>
      </c>
      <c r="B32" s="13">
        <v>39881</v>
      </c>
      <c r="C32" s="12">
        <v>125</v>
      </c>
      <c r="D32" s="19">
        <f ca="1">(IFERROR((ROWS(INDIRECT("A"&amp;$J$2&amp;":A"&amp;$K$2) INDIRECT("A"&amp;B32&amp;":A"&amp;$G$1))),0)*$L$2/365+IFERROR((ROWS(INDIRECT("A"&amp;$J$3&amp;":A"&amp;$K$3) INDIRECT("A"&amp;B32&amp;":A"&amp;$G$1)))*$L$3/365,0)+IFERROR((ROWS(INDIRECT("A"&amp;$J$4&amp;":A"&amp;$K$4) INDIRECT("A"&amp;B32&amp;":A"&amp;$G$1)))*$L$4/365,0))*C32</f>
        <v>94.160958904109577</v>
      </c>
      <c r="F32"/>
      <c r="J32" s="2"/>
      <c r="K32" s="2"/>
      <c r="L32"/>
      <c r="U32" s="3">
        <f t="shared" si="0"/>
        <v>0</v>
      </c>
      <c r="V32" s="3">
        <f t="shared" si="1"/>
        <v>0</v>
      </c>
    </row>
    <row r="33" spans="1:22" ht="20.100000000000001" customHeight="1" x14ac:dyDescent="0.2">
      <c r="A33" s="11">
        <v>35</v>
      </c>
      <c r="B33" s="13">
        <v>39888</v>
      </c>
      <c r="C33" s="12">
        <v>125</v>
      </c>
      <c r="D33" s="19">
        <f ca="1">(IFERROR((ROWS(INDIRECT("A"&amp;$J$2&amp;":A"&amp;$K$2) INDIRECT("A"&amp;B33&amp;":A"&amp;$G$1))),0)*$L$2/365+IFERROR((ROWS(INDIRECT("A"&amp;$J$3&amp;":A"&amp;$K$3) INDIRECT("A"&amp;B33&amp;":A"&amp;$G$1)))*$L$3/365,0)+IFERROR((ROWS(INDIRECT("A"&amp;$J$4&amp;":A"&amp;$K$4) INDIRECT("A"&amp;B33&amp;":A"&amp;$G$1)))*$L$4/365,0))*C33</f>
        <v>93.945205479452056</v>
      </c>
      <c r="F33"/>
      <c r="J33" s="2"/>
      <c r="K33" s="2"/>
      <c r="L33"/>
      <c r="U33" s="3">
        <f t="shared" si="0"/>
        <v>0</v>
      </c>
      <c r="V33" s="3">
        <f t="shared" si="1"/>
        <v>0</v>
      </c>
    </row>
    <row r="34" spans="1:22" x14ac:dyDescent="0.2">
      <c r="A34" s="25"/>
      <c r="B34" s="25"/>
      <c r="C34" s="12"/>
      <c r="D34" s="19">
        <f ca="1">(IFERROR((ROWS(INDIRECT("A"&amp;$J$2&amp;":A"&amp;$K$2) INDIRECT("A"&amp;B34&amp;":A"&amp;$G$1))),0)*$L$2/365+IFERROR((ROWS(INDIRECT("A"&amp;$J$3&amp;":A"&amp;$K$3) INDIRECT("A"&amp;B34&amp;":A"&amp;$G$1)))*$L$3/365,0)+IFERROR((ROWS(INDIRECT("A"&amp;$J$4&amp;":A"&amp;$K$4) INDIRECT("A"&amp;B34&amp;":A"&amp;$G$1)))*$L$4/365,0))*C34</f>
        <v>0</v>
      </c>
      <c r="F34"/>
      <c r="J34" s="2"/>
      <c r="K34" s="2"/>
      <c r="L34"/>
      <c r="U34" s="3">
        <f t="shared" si="0"/>
        <v>0</v>
      </c>
      <c r="V34" s="3">
        <f t="shared" si="1"/>
        <v>0</v>
      </c>
    </row>
    <row r="35" spans="1:22" x14ac:dyDescent="0.2">
      <c r="A35" s="25"/>
      <c r="B35" s="25"/>
      <c r="C35" s="12"/>
      <c r="D35" s="19">
        <f ca="1">(IFERROR((ROWS(INDIRECT("A"&amp;$J$2&amp;":A"&amp;$K$2) INDIRECT("A"&amp;B35&amp;":A"&amp;$G$1))),0)*$L$2/365+IFERROR((ROWS(INDIRECT("A"&amp;$J$3&amp;":A"&amp;$K$3) INDIRECT("A"&amp;B35&amp;":A"&amp;$G$1)))*$L$3/365,0)+IFERROR((ROWS(INDIRECT("A"&amp;$J$4&amp;":A"&amp;$K$4) INDIRECT("A"&amp;B35&amp;":A"&amp;$G$1)))*$L$4/365,0))*C35</f>
        <v>0</v>
      </c>
      <c r="F35"/>
      <c r="J35" s="2"/>
      <c r="K35" s="2"/>
      <c r="L35"/>
      <c r="U35" s="3">
        <f t="shared" si="0"/>
        <v>0</v>
      </c>
      <c r="V35" s="3">
        <f t="shared" si="1"/>
        <v>0</v>
      </c>
    </row>
    <row r="36" spans="1:22" x14ac:dyDescent="0.2">
      <c r="A36" s="25"/>
      <c r="B36" s="25"/>
      <c r="C36" s="12"/>
      <c r="D36" s="19">
        <f ca="1">(IFERROR((ROWS(INDIRECT("A"&amp;$J$2&amp;":A"&amp;$K$2) INDIRECT("A"&amp;B36&amp;":A"&amp;$G$1))),0)*$L$2/365+IFERROR((ROWS(INDIRECT("A"&amp;$J$3&amp;":A"&amp;$K$3) INDIRECT("A"&amp;B36&amp;":A"&amp;$G$1)))*$L$3/365,0)+IFERROR((ROWS(INDIRECT("A"&amp;$J$4&amp;":A"&amp;$K$4) INDIRECT("A"&amp;B36&amp;":A"&amp;$G$1)))*$L$4/365,0))*C36</f>
        <v>0</v>
      </c>
      <c r="F36"/>
      <c r="J36" s="2"/>
      <c r="K36" s="2"/>
      <c r="L36"/>
      <c r="U36" s="3">
        <f t="shared" si="0"/>
        <v>0</v>
      </c>
      <c r="V36" s="3">
        <f t="shared" si="1"/>
        <v>0</v>
      </c>
    </row>
    <row r="37" spans="1:22" x14ac:dyDescent="0.2">
      <c r="A37" s="25"/>
      <c r="B37" s="25"/>
      <c r="C37" s="12"/>
      <c r="D37" s="19">
        <f ca="1">(IFERROR((ROWS(INDIRECT("A"&amp;$J$2&amp;":A"&amp;$K$2) INDIRECT("A"&amp;B37&amp;":A"&amp;$G$1))),0)*$L$2/365+IFERROR((ROWS(INDIRECT("A"&amp;$J$3&amp;":A"&amp;$K$3) INDIRECT("A"&amp;B37&amp;":A"&amp;$G$1)))*$L$3/365,0)+IFERROR((ROWS(INDIRECT("A"&amp;$J$4&amp;":A"&amp;$K$4) INDIRECT("A"&amp;B37&amp;":A"&amp;$G$1)))*$L$4/365,0))*C37</f>
        <v>0</v>
      </c>
      <c r="F37"/>
      <c r="J37" s="2"/>
      <c r="K37" s="2"/>
      <c r="L37"/>
      <c r="U37" s="3">
        <f t="shared" ref="U37:U53" si="2">$L$3*O37</f>
        <v>0</v>
      </c>
      <c r="V37" s="3">
        <f t="shared" ref="V37:V53" si="3">$L$4*R37</f>
        <v>0</v>
      </c>
    </row>
    <row r="38" spans="1:22" x14ac:dyDescent="0.2">
      <c r="A38" s="25"/>
      <c r="B38" s="25"/>
      <c r="C38" s="12"/>
      <c r="D38" s="19">
        <f ca="1">(IFERROR((ROWS(INDIRECT("A"&amp;$J$2&amp;":A"&amp;$K$2) INDIRECT("A"&amp;B38&amp;":A"&amp;$G$1))),0)*$L$2/365+IFERROR((ROWS(INDIRECT("A"&amp;$J$3&amp;":A"&amp;$K$3) INDIRECT("A"&amp;B38&amp;":A"&amp;$G$1)))*$L$3/365,0)+IFERROR((ROWS(INDIRECT("A"&amp;$J$4&amp;":A"&amp;$K$4) INDIRECT("A"&amp;B38&amp;":A"&amp;$G$1)))*$L$4/365,0))*C38</f>
        <v>0</v>
      </c>
      <c r="F38"/>
      <c r="J38" s="2"/>
      <c r="K38" s="2"/>
      <c r="L38"/>
      <c r="U38" s="3">
        <f t="shared" si="2"/>
        <v>0</v>
      </c>
      <c r="V38" s="3">
        <f t="shared" si="3"/>
        <v>0</v>
      </c>
    </row>
    <row r="39" spans="1:22" x14ac:dyDescent="0.2">
      <c r="A39" s="25"/>
      <c r="B39" s="25"/>
      <c r="C39" s="12"/>
      <c r="D39" s="19">
        <f ca="1">(IFERROR((ROWS(INDIRECT("A"&amp;$J$2&amp;":A"&amp;$K$2) INDIRECT("A"&amp;B39&amp;":A"&amp;$G$1))),0)*$L$2/365+IFERROR((ROWS(INDIRECT("A"&amp;$J$3&amp;":A"&amp;$K$3) INDIRECT("A"&amp;B39&amp;":A"&amp;$G$1)))*$L$3/365,0)+IFERROR((ROWS(INDIRECT("A"&amp;$J$4&amp;":A"&amp;$K$4) INDIRECT("A"&amp;B39&amp;":A"&amp;$G$1)))*$L$4/365,0))*C39</f>
        <v>0</v>
      </c>
      <c r="F39"/>
      <c r="J39" s="2"/>
      <c r="K39" s="2"/>
      <c r="L39"/>
      <c r="U39" s="3">
        <f t="shared" si="2"/>
        <v>0</v>
      </c>
      <c r="V39" s="3">
        <f t="shared" si="3"/>
        <v>0</v>
      </c>
    </row>
    <row r="40" spans="1:22" x14ac:dyDescent="0.2">
      <c r="A40" s="25"/>
      <c r="B40" s="25"/>
      <c r="C40" s="12"/>
      <c r="D40" s="19">
        <f ca="1">(IFERROR((ROWS(INDIRECT("A"&amp;$J$2&amp;":A"&amp;$K$2) INDIRECT("A"&amp;B40&amp;":A"&amp;$G$1))),0)*$L$2/365+IFERROR((ROWS(INDIRECT("A"&amp;$J$3&amp;":A"&amp;$K$3) INDIRECT("A"&amp;B40&amp;":A"&amp;$G$1)))*$L$3/365,0)+IFERROR((ROWS(INDIRECT("A"&amp;$J$4&amp;":A"&amp;$K$4) INDIRECT("A"&amp;B40&amp;":A"&amp;$G$1)))*$L$4/365,0))*C40</f>
        <v>0</v>
      </c>
      <c r="F40"/>
      <c r="J40" s="2"/>
      <c r="K40" s="2"/>
      <c r="L40"/>
      <c r="U40" s="3">
        <f t="shared" si="2"/>
        <v>0</v>
      </c>
      <c r="V40" s="3">
        <f t="shared" si="3"/>
        <v>0</v>
      </c>
    </row>
    <row r="41" spans="1:22" x14ac:dyDescent="0.2">
      <c r="A41" s="25"/>
      <c r="B41" s="25"/>
      <c r="C41" s="12"/>
      <c r="D41" s="19">
        <f ca="1">(IFERROR((ROWS(INDIRECT("A"&amp;$J$2&amp;":A"&amp;$K$2) INDIRECT("A"&amp;B41&amp;":A"&amp;$G$1))),0)*$L$2/365+IFERROR((ROWS(INDIRECT("A"&amp;$J$3&amp;":A"&amp;$K$3) INDIRECT("A"&amp;B41&amp;":A"&amp;$G$1)))*$L$3/365,0)+IFERROR((ROWS(INDIRECT("A"&amp;$J$4&amp;":A"&amp;$K$4) INDIRECT("A"&amp;B41&amp;":A"&amp;$G$1)))*$L$4/365,0))*C41</f>
        <v>0</v>
      </c>
      <c r="F41"/>
      <c r="J41" s="2"/>
      <c r="K41" s="2"/>
      <c r="L41"/>
      <c r="U41" s="3">
        <f t="shared" si="2"/>
        <v>0</v>
      </c>
      <c r="V41" s="3">
        <f t="shared" si="3"/>
        <v>0</v>
      </c>
    </row>
    <row r="42" spans="1:22" x14ac:dyDescent="0.2">
      <c r="A42" s="25"/>
      <c r="B42" s="25"/>
      <c r="C42" s="12"/>
      <c r="D42" s="19">
        <f ca="1">(IFERROR((ROWS(INDIRECT("A"&amp;$J$2&amp;":A"&amp;$K$2) INDIRECT("A"&amp;B42&amp;":A"&amp;$G$1))),0)*$L$2/365+IFERROR((ROWS(INDIRECT("A"&amp;$J$3&amp;":A"&amp;$K$3) INDIRECT("A"&amp;B42&amp;":A"&amp;$G$1)))*$L$3/365,0)+IFERROR((ROWS(INDIRECT("A"&amp;$J$4&amp;":A"&amp;$K$4) INDIRECT("A"&amp;B42&amp;":A"&amp;$G$1)))*$L$4/365,0))*C42</f>
        <v>0</v>
      </c>
      <c r="F42"/>
      <c r="J42" s="2"/>
      <c r="K42" s="2"/>
      <c r="L42"/>
      <c r="U42" s="3">
        <f t="shared" si="2"/>
        <v>0</v>
      </c>
      <c r="V42" s="3">
        <f t="shared" si="3"/>
        <v>0</v>
      </c>
    </row>
    <row r="43" spans="1:22" x14ac:dyDescent="0.2">
      <c r="A43" s="25"/>
      <c r="B43" s="25"/>
      <c r="C43" s="12"/>
      <c r="D43" s="19">
        <f ca="1">(IFERROR((ROWS(INDIRECT("A"&amp;$J$2&amp;":A"&amp;$K$2) INDIRECT("A"&amp;B43&amp;":A"&amp;$G$1))),0)*$L$2/365+IFERROR((ROWS(INDIRECT("A"&amp;$J$3&amp;":A"&amp;$K$3) INDIRECT("A"&amp;B43&amp;":A"&amp;$G$1)))*$L$3/365,0)+IFERROR((ROWS(INDIRECT("A"&amp;$J$4&amp;":A"&amp;$K$4) INDIRECT("A"&amp;B43&amp;":A"&amp;$G$1)))*$L$4/365,0))*C43</f>
        <v>0</v>
      </c>
      <c r="F43"/>
      <c r="J43" s="2"/>
      <c r="K43" s="2"/>
      <c r="L43"/>
      <c r="U43" s="3">
        <f t="shared" si="2"/>
        <v>0</v>
      </c>
      <c r="V43" s="3">
        <f t="shared" si="3"/>
        <v>0</v>
      </c>
    </row>
    <row r="44" spans="1:22" x14ac:dyDescent="0.2">
      <c r="A44" s="25"/>
      <c r="B44" s="25"/>
      <c r="C44" s="12"/>
      <c r="D44" s="19">
        <f ca="1">(IFERROR((ROWS(INDIRECT("A"&amp;$J$2&amp;":A"&amp;$K$2) INDIRECT("A"&amp;B44&amp;":A"&amp;$G$1))),0)*$L$2/365+IFERROR((ROWS(INDIRECT("A"&amp;$J$3&amp;":A"&amp;$K$3) INDIRECT("A"&amp;B44&amp;":A"&amp;$G$1)))*$L$3/365,0)+IFERROR((ROWS(INDIRECT("A"&amp;$J$4&amp;":A"&amp;$K$4) INDIRECT("A"&amp;B44&amp;":A"&amp;$G$1)))*$L$4/365,0))*C44</f>
        <v>0</v>
      </c>
      <c r="F44"/>
      <c r="J44" s="2"/>
      <c r="K44" s="2"/>
      <c r="L44"/>
      <c r="U44" s="3">
        <f t="shared" si="2"/>
        <v>0</v>
      </c>
      <c r="V44" s="3">
        <f t="shared" si="3"/>
        <v>0</v>
      </c>
    </row>
    <row r="45" spans="1:22" x14ac:dyDescent="0.2">
      <c r="A45" s="25"/>
      <c r="B45" s="25"/>
      <c r="C45" s="12"/>
      <c r="D45" s="19">
        <f ca="1">(IFERROR((ROWS(INDIRECT("A"&amp;$J$2&amp;":A"&amp;$K$2) INDIRECT("A"&amp;B45&amp;":A"&amp;$G$1))),0)*$L$2/365+IFERROR((ROWS(INDIRECT("A"&amp;$J$3&amp;":A"&amp;$K$3) INDIRECT("A"&amp;B45&amp;":A"&amp;$G$1)))*$L$3/365,0)+IFERROR((ROWS(INDIRECT("A"&amp;$J$4&amp;":A"&amp;$K$4) INDIRECT("A"&amp;B45&amp;":A"&amp;$G$1)))*$L$4/365,0))*C45</f>
        <v>0</v>
      </c>
      <c r="F45"/>
      <c r="J45" s="2"/>
      <c r="K45" s="2"/>
      <c r="L45"/>
      <c r="U45" s="3">
        <f t="shared" si="2"/>
        <v>0</v>
      </c>
      <c r="V45" s="3">
        <f t="shared" si="3"/>
        <v>0</v>
      </c>
    </row>
    <row r="46" spans="1:22" x14ac:dyDescent="0.2">
      <c r="A46" s="25"/>
      <c r="B46" s="25"/>
      <c r="C46" s="12"/>
      <c r="D46" s="19">
        <f ca="1">(IFERROR((ROWS(INDIRECT("A"&amp;$J$2&amp;":A"&amp;$K$2) INDIRECT("A"&amp;B46&amp;":A"&amp;$G$1))),0)*$L$2/365+IFERROR((ROWS(INDIRECT("A"&amp;$J$3&amp;":A"&amp;$K$3) INDIRECT("A"&amp;B46&amp;":A"&amp;$G$1)))*$L$3/365,0)+IFERROR((ROWS(INDIRECT("A"&amp;$J$4&amp;":A"&amp;$K$4) INDIRECT("A"&amp;B46&amp;":A"&amp;$G$1)))*$L$4/365,0))*C46</f>
        <v>0</v>
      </c>
      <c r="F46"/>
      <c r="J46" s="2"/>
      <c r="K46" s="2"/>
      <c r="L46"/>
      <c r="U46" s="3">
        <f t="shared" si="2"/>
        <v>0</v>
      </c>
      <c r="V46" s="3">
        <f t="shared" si="3"/>
        <v>0</v>
      </c>
    </row>
    <row r="47" spans="1:22" x14ac:dyDescent="0.2">
      <c r="A47" s="25"/>
      <c r="B47" s="25"/>
      <c r="C47" s="12"/>
      <c r="D47" s="19">
        <f ca="1">(IFERROR((ROWS(INDIRECT("A"&amp;$J$2&amp;":A"&amp;$K$2) INDIRECT("A"&amp;B47&amp;":A"&amp;$G$1))),0)*$L$2/365+IFERROR((ROWS(INDIRECT("A"&amp;$J$3&amp;":A"&amp;$K$3) INDIRECT("A"&amp;B47&amp;":A"&amp;$G$1)))*$L$3/365,0)+IFERROR((ROWS(INDIRECT("A"&amp;$J$4&amp;":A"&amp;$K$4) INDIRECT("A"&amp;B47&amp;":A"&amp;$G$1)))*$L$4/365,0))*C47</f>
        <v>0</v>
      </c>
      <c r="F47"/>
      <c r="J47" s="2"/>
      <c r="K47" s="2"/>
      <c r="L47"/>
      <c r="U47" s="3">
        <f t="shared" si="2"/>
        <v>0</v>
      </c>
      <c r="V47" s="3">
        <f t="shared" si="3"/>
        <v>0</v>
      </c>
    </row>
    <row r="48" spans="1:22" x14ac:dyDescent="0.2">
      <c r="A48" s="25"/>
      <c r="B48" s="25"/>
      <c r="C48" s="12"/>
      <c r="D48" s="19">
        <f ca="1">(IFERROR((ROWS(INDIRECT("A"&amp;$J$2&amp;":A"&amp;$K$2) INDIRECT("A"&amp;B48&amp;":A"&amp;$G$1))),0)*$L$2/365+IFERROR((ROWS(INDIRECT("A"&amp;$J$3&amp;":A"&amp;$K$3) INDIRECT("A"&amp;B48&amp;":A"&amp;$G$1)))*$L$3/365,0)+IFERROR((ROWS(INDIRECT("A"&amp;$J$4&amp;":A"&amp;$K$4) INDIRECT("A"&amp;B48&amp;":A"&amp;$G$1)))*$L$4/365,0))*C48</f>
        <v>0</v>
      </c>
      <c r="F48"/>
      <c r="J48" s="2"/>
      <c r="K48" s="2"/>
      <c r="L48"/>
      <c r="U48" s="3">
        <f t="shared" si="2"/>
        <v>0</v>
      </c>
      <c r="V48" s="3">
        <f t="shared" si="3"/>
        <v>0</v>
      </c>
    </row>
    <row r="49" spans="1:22" x14ac:dyDescent="0.2">
      <c r="A49" s="25"/>
      <c r="B49" s="25"/>
      <c r="C49" s="12"/>
      <c r="D49" s="19">
        <f ca="1">(IFERROR((ROWS(INDIRECT("A"&amp;$J$2&amp;":A"&amp;$K$2) INDIRECT("A"&amp;B49&amp;":A"&amp;$G$1))),0)*$L$2/365+IFERROR((ROWS(INDIRECT("A"&amp;$J$3&amp;":A"&amp;$K$3) INDIRECT("A"&amp;B49&amp;":A"&amp;$G$1)))*$L$3/365,0)+IFERROR((ROWS(INDIRECT("A"&amp;$J$4&amp;":A"&amp;$K$4) INDIRECT("A"&amp;B49&amp;":A"&amp;$G$1)))*$L$4/365,0))*C49</f>
        <v>0</v>
      </c>
      <c r="F49"/>
      <c r="J49" s="2"/>
      <c r="K49" s="2"/>
      <c r="L49"/>
      <c r="U49" s="3">
        <f t="shared" si="2"/>
        <v>0</v>
      </c>
      <c r="V49" s="3">
        <f t="shared" si="3"/>
        <v>0</v>
      </c>
    </row>
    <row r="50" spans="1:22" x14ac:dyDescent="0.2">
      <c r="A50" s="25"/>
      <c r="B50" s="25"/>
      <c r="C50" s="12"/>
      <c r="D50" s="19">
        <f ca="1">(IFERROR((ROWS(INDIRECT("A"&amp;$J$2&amp;":A"&amp;$K$2) INDIRECT("A"&amp;B50&amp;":A"&amp;$G$1))),0)*$L$2/365+IFERROR((ROWS(INDIRECT("A"&amp;$J$3&amp;":A"&amp;$K$3) INDIRECT("A"&amp;B50&amp;":A"&amp;$G$1)))*$L$3/365,0)+IFERROR((ROWS(INDIRECT("A"&amp;$J$4&amp;":A"&amp;$K$4) INDIRECT("A"&amp;B50&amp;":A"&amp;$G$1)))*$L$4/365,0))*C50</f>
        <v>0</v>
      </c>
      <c r="F50"/>
      <c r="J50" s="2"/>
      <c r="K50" s="2"/>
      <c r="L50"/>
      <c r="U50" s="3">
        <f t="shared" si="2"/>
        <v>0</v>
      </c>
      <c r="V50" s="3">
        <f t="shared" si="3"/>
        <v>0</v>
      </c>
    </row>
    <row r="51" spans="1:22" x14ac:dyDescent="0.2">
      <c r="J51" s="2"/>
      <c r="K51" s="2"/>
      <c r="L51"/>
      <c r="U51" s="3">
        <f t="shared" si="2"/>
        <v>0</v>
      </c>
      <c r="V51" s="3">
        <f t="shared" si="3"/>
        <v>0</v>
      </c>
    </row>
    <row r="52" spans="1:22" x14ac:dyDescent="0.2">
      <c r="J52" s="2"/>
      <c r="K52" s="2"/>
      <c r="L52"/>
      <c r="U52" s="3">
        <f t="shared" si="2"/>
        <v>0</v>
      </c>
      <c r="V52" s="3">
        <f t="shared" si="3"/>
        <v>0</v>
      </c>
    </row>
    <row r="53" spans="1:22" x14ac:dyDescent="0.2">
      <c r="J53" s="2"/>
      <c r="K53" s="2"/>
      <c r="L53"/>
      <c r="U53" s="3">
        <f t="shared" si="2"/>
        <v>0</v>
      </c>
      <c r="V53" s="3">
        <f t="shared" si="3"/>
        <v>0</v>
      </c>
    </row>
    <row r="54" spans="1:22" x14ac:dyDescent="0.2">
      <c r="J54" s="2"/>
      <c r="K54" s="2"/>
      <c r="L54" s="2"/>
      <c r="U54" s="2"/>
      <c r="V54" s="2"/>
    </row>
    <row r="55" spans="1:22" x14ac:dyDescent="0.2">
      <c r="J55" s="2"/>
      <c r="K55" s="2"/>
      <c r="L55" s="2"/>
      <c r="U55" s="2"/>
      <c r="V55" s="2"/>
    </row>
    <row r="56" spans="1:22" x14ac:dyDescent="0.2">
      <c r="J56" s="2"/>
      <c r="K56" s="2"/>
      <c r="L56" s="2"/>
      <c r="U56" s="2"/>
      <c r="V56" s="2"/>
    </row>
    <row r="57" spans="1:22" x14ac:dyDescent="0.2">
      <c r="J57" s="2"/>
      <c r="K57" s="2"/>
      <c r="L57" s="2"/>
      <c r="U57" s="2"/>
      <c r="V57" s="2"/>
    </row>
    <row r="58" spans="1:22" x14ac:dyDescent="0.2">
      <c r="J58" s="2"/>
      <c r="K58" s="2"/>
      <c r="L58" s="2"/>
      <c r="U58" s="2"/>
      <c r="V58" s="2"/>
    </row>
    <row r="59" spans="1:22" x14ac:dyDescent="0.2">
      <c r="J59" s="2"/>
      <c r="K59" s="2"/>
      <c r="L59" s="2"/>
      <c r="U59" s="2"/>
      <c r="V59" s="2"/>
    </row>
    <row r="60" spans="1:22" x14ac:dyDescent="0.2">
      <c r="J60" s="2"/>
      <c r="K60" s="2"/>
      <c r="L60" s="2"/>
      <c r="U60" s="2"/>
      <c r="V60" s="2"/>
    </row>
    <row r="61" spans="1:22" x14ac:dyDescent="0.2">
      <c r="J61" s="2"/>
      <c r="K61" s="2"/>
      <c r="L61" s="2"/>
      <c r="U61" s="2"/>
      <c r="V61" s="2"/>
    </row>
    <row r="62" spans="1:22" x14ac:dyDescent="0.2">
      <c r="J62" s="2"/>
      <c r="K62" s="2"/>
      <c r="L62" s="2"/>
      <c r="U62" s="2"/>
      <c r="V62" s="2"/>
    </row>
    <row r="63" spans="1:22" x14ac:dyDescent="0.2">
      <c r="J63" s="2"/>
      <c r="K63" s="2"/>
      <c r="L63" s="2"/>
      <c r="U63" s="2"/>
      <c r="V63" s="2"/>
    </row>
    <row r="64" spans="1:22" x14ac:dyDescent="0.2">
      <c r="J64" s="2"/>
      <c r="K64" s="2"/>
      <c r="L64" s="2"/>
      <c r="U64" s="2"/>
      <c r="V64" s="2"/>
    </row>
    <row r="65" spans="10:22" x14ac:dyDescent="0.2">
      <c r="J65" s="2"/>
      <c r="K65" s="2"/>
      <c r="L65" s="2"/>
      <c r="U65" s="2"/>
      <c r="V65" s="2"/>
    </row>
    <row r="66" spans="10:22" x14ac:dyDescent="0.2">
      <c r="J66" s="2"/>
      <c r="K66" s="2"/>
      <c r="L66" s="2"/>
      <c r="U66" s="2"/>
      <c r="V66" s="2"/>
    </row>
    <row r="67" spans="10:22" x14ac:dyDescent="0.2">
      <c r="J67" s="2"/>
      <c r="K67" s="2"/>
      <c r="L67" s="2"/>
      <c r="U67" s="2"/>
      <c r="V67" s="2"/>
    </row>
    <row r="68" spans="10:22" x14ac:dyDescent="0.2">
      <c r="J68" s="2"/>
      <c r="K68" s="2"/>
      <c r="L68" s="2"/>
      <c r="U68" s="2"/>
      <c r="V68" s="2"/>
    </row>
    <row r="69" spans="10:22" x14ac:dyDescent="0.2">
      <c r="J69" s="2"/>
      <c r="K69" s="2"/>
      <c r="L69" s="2"/>
      <c r="U69" s="2"/>
      <c r="V69" s="2"/>
    </row>
  </sheetData>
  <mergeCells count="1">
    <mergeCell ref="T4:V4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YardımcıSütunlarla</vt:lpstr>
      <vt:lpstr>Tek Formül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idris serdar</dc:creator>
  <cp:lastModifiedBy>İ.Serdar</cp:lastModifiedBy>
  <dcterms:created xsi:type="dcterms:W3CDTF">2010-12-21T17:08:46Z</dcterms:created>
  <dcterms:modified xsi:type="dcterms:W3CDTF">2017-07-19T19:51:15Z</dcterms:modified>
</cp:coreProperties>
</file>